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mc:AlternateContent xmlns:mc="http://schemas.openxmlformats.org/markup-compatibility/2006">
    <mc:Choice Requires="x15">
      <x15ac:absPath xmlns:x15ac="http://schemas.microsoft.com/office/spreadsheetml/2010/11/ac" url="https://stryker-my.sharepoint.com/personal/amandeep_ranhotra_stryker_com/Documents/4. Personal/Aman/Website/New Articles June 2026/Project Management/Pugh Matrix/"/>
    </mc:Choice>
  </mc:AlternateContent>
  <xr:revisionPtr revIDLastSave="5" documentId="13_ncr:1_{501D35C8-ADAE-4255-B436-28E978ECDC97}" xr6:coauthVersionLast="47" xr6:coauthVersionMax="47" xr10:uidLastSave="{5528D467-3D3E-40D5-841E-D085493CE448}"/>
  <bookViews>
    <workbookView xWindow="28680" yWindow="-120" windowWidth="51840" windowHeight="21120" xr2:uid="{00000000-000D-0000-FFFF-FFFF00000000}"/>
  </bookViews>
  <sheets>
    <sheet name="Instructions" sheetId="1" r:id="rId1"/>
    <sheet name="Criteria Bank" sheetId="2" r:id="rId2"/>
    <sheet name="Basic Pugh Matrix" sheetId="3" r:id="rId3"/>
    <sheet name="Weighted Pugh Matrix" sheetId="4" r:id="rId4"/>
    <sheet name="Concept Log" sheetId="5" r:id="rId5"/>
    <sheet name="Stakeholder Scoring" sheetId="6" r:id="rId6"/>
    <sheet name="Risk &amp; Action Tracker" sheetId="7" r:id="rId7"/>
    <sheet name="Meeting Tracker" sheetId="8" r:id="rId8"/>
    <sheet name="Industry Examples" sheetId="9" r:id="rId9"/>
    <sheet name="Decision Dashboard"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5" i="6" l="1"/>
  <c r="G15" i="6"/>
  <c r="H14" i="6"/>
  <c r="G14" i="6"/>
  <c r="H13" i="6"/>
  <c r="G13" i="6"/>
  <c r="H12" i="6"/>
  <c r="G12" i="6"/>
  <c r="H11" i="6"/>
  <c r="G11" i="6"/>
  <c r="H10" i="6"/>
  <c r="G10" i="6"/>
  <c r="H9" i="6"/>
  <c r="G9" i="6"/>
  <c r="H8" i="6"/>
  <c r="G8" i="6"/>
  <c r="H7" i="6"/>
  <c r="G7" i="6"/>
  <c r="H6" i="6"/>
  <c r="G6" i="6"/>
  <c r="I19" i="4"/>
  <c r="D7" i="10" s="1"/>
  <c r="G19" i="4"/>
  <c r="G20" i="4" s="1"/>
  <c r="E19" i="4"/>
  <c r="B7" i="10" s="1"/>
  <c r="I15" i="4"/>
  <c r="G15" i="4"/>
  <c r="E15" i="4"/>
  <c r="I14" i="4"/>
  <c r="G14" i="4"/>
  <c r="E14" i="4"/>
  <c r="I13" i="4"/>
  <c r="G13" i="4"/>
  <c r="E13" i="4"/>
  <c r="I12" i="4"/>
  <c r="G12" i="4"/>
  <c r="E12" i="4"/>
  <c r="I11" i="4"/>
  <c r="G11" i="4"/>
  <c r="E11" i="4"/>
  <c r="I10" i="4"/>
  <c r="G10" i="4"/>
  <c r="E10" i="4"/>
  <c r="I9" i="4"/>
  <c r="G9" i="4"/>
  <c r="E9" i="4"/>
  <c r="I8" i="4"/>
  <c r="G8" i="4"/>
  <c r="E8" i="4"/>
  <c r="I7" i="4"/>
  <c r="G7" i="4"/>
  <c r="E7" i="4"/>
  <c r="I6" i="4"/>
  <c r="G6" i="4"/>
  <c r="E6" i="4"/>
  <c r="F20" i="3"/>
  <c r="E20" i="3"/>
  <c r="D20" i="3"/>
  <c r="C20" i="3"/>
  <c r="F19" i="3"/>
  <c r="F21" i="3" s="1"/>
  <c r="F22" i="3" s="1"/>
  <c r="E19" i="3"/>
  <c r="E21" i="3" s="1"/>
  <c r="E22" i="3" s="1"/>
  <c r="D19" i="3"/>
  <c r="D21" i="3" s="1"/>
  <c r="D22" i="3" s="1"/>
  <c r="C19" i="3"/>
  <c r="C21" i="3" s="1"/>
  <c r="C22" i="3" s="1"/>
  <c r="C8" i="10" l="1"/>
  <c r="G21" i="4"/>
  <c r="C9" i="10" s="1"/>
  <c r="E20" i="4"/>
  <c r="C7" i="10"/>
  <c r="I20" i="4"/>
  <c r="D8" i="10" l="1"/>
  <c r="I21" i="4"/>
  <c r="D9" i="10" s="1"/>
  <c r="B8" i="10"/>
  <c r="E21" i="4"/>
  <c r="B9" i="10" s="1"/>
</calcChain>
</file>

<file path=xl/sharedStrings.xml><?xml version="1.0" encoding="utf-8"?>
<sst xmlns="http://schemas.openxmlformats.org/spreadsheetml/2006/main" count="342" uniqueCount="186">
  <si>
    <t>Pugh Matrix Toolkit Instructions</t>
  </si>
  <si>
    <t>Digital E-Learning | Free for personal and business use | www.digitalelearnings.com</t>
  </si>
  <si>
    <t>Input cells are blue text. Formula/derived cells are black text. Static guidance is gray.</t>
  </si>
  <si>
    <t>Workbook Sheet</t>
  </si>
  <si>
    <t>Purpose</t>
  </si>
  <si>
    <t>How to Use</t>
  </si>
  <si>
    <t>Basic Pugh Matrix</t>
  </si>
  <si>
    <t>Traditional + / 0 / - comparison</t>
  </si>
  <si>
    <t>Enter criteria and scores; review totals and ranks</t>
  </si>
  <si>
    <t>Weighted Pugh Matrix</t>
  </si>
  <si>
    <t>Weighted decision analysis</t>
  </si>
  <si>
    <t>Assign 1-5 weights and enter -1/0/+1 scores</t>
  </si>
  <si>
    <t>Criteria Bank</t>
  </si>
  <si>
    <t>Reusable criteria library</t>
  </si>
  <si>
    <t>Copy relevant criteria into the scoring sheets</t>
  </si>
  <si>
    <t>Concept Log</t>
  </si>
  <si>
    <t>Document alternatives, owners and status</t>
  </si>
  <si>
    <t>Track concepts before evaluation</t>
  </si>
  <si>
    <t>Stakeholder Scoring</t>
  </si>
  <si>
    <t>Capture cross-functional input</t>
  </si>
  <si>
    <t>Compare scoring differences by function</t>
  </si>
  <si>
    <t>Decision Dashboard</t>
  </si>
  <si>
    <t>Executive summary and visual output</t>
  </si>
  <si>
    <t>Use for management review or article screenshots</t>
  </si>
  <si>
    <t>Risk &amp; Action Tracker</t>
  </si>
  <si>
    <t>Convert decision into execution</t>
  </si>
  <si>
    <t>Assign owners, due dates and control actions</t>
  </si>
  <si>
    <t>Meeting Tracker</t>
  </si>
  <si>
    <t>Workshop plan and attendance</t>
  </si>
  <si>
    <t>Maintain decision traceability</t>
  </si>
  <si>
    <t>Industry Examples</t>
  </si>
  <si>
    <t>Practical examples by environment</t>
  </si>
  <si>
    <t>Use as prompts for practitioners</t>
  </si>
  <si>
    <t>Category</t>
  </si>
  <si>
    <t>Criteria</t>
  </si>
  <si>
    <t>Definition / Practical Use</t>
  </si>
  <si>
    <t>Typical Weight</t>
  </si>
  <si>
    <t>Engineering</t>
  </si>
  <si>
    <t>Functionality</t>
  </si>
  <si>
    <t>Ability to meet intended technical function</t>
  </si>
  <si>
    <t>Reliability</t>
  </si>
  <si>
    <t>Likelihood of performing without failure over expected life</t>
  </si>
  <si>
    <t>Durability</t>
  </si>
  <si>
    <t>Resistance to wear, fatigue, damage or degradation</t>
  </si>
  <si>
    <t>Safety</t>
  </si>
  <si>
    <t>Potential to reduce user, patient or operator risk</t>
  </si>
  <si>
    <t>Manufacturing</t>
  </si>
  <si>
    <t>Ease of Assembly</t>
  </si>
  <si>
    <t>Complexity, number of steps and operator burden</t>
  </si>
  <si>
    <t>Manufacturing Cost</t>
  </si>
  <si>
    <t>Expected cost to produce at target volume</t>
  </si>
  <si>
    <t>Process Capability</t>
  </si>
  <si>
    <t>Likelihood of stable, repeatable production</t>
  </si>
  <si>
    <t>Quality</t>
  </si>
  <si>
    <t>Defect Prevention</t>
  </si>
  <si>
    <t>Ability to reduce escapes, rejects or rework</t>
  </si>
  <si>
    <t>Validation Burden</t>
  </si>
  <si>
    <t>Testing, documentation and approval effort</t>
  </si>
  <si>
    <t>Customer</t>
  </si>
  <si>
    <t>User Comfort</t>
  </si>
  <si>
    <t>Ease, comfort and intuitive use by end user</t>
  </si>
  <si>
    <t>Customer Perceived Value</t>
  </si>
  <si>
    <t>Value visible or important to customer</t>
  </si>
  <si>
    <t>Business</t>
  </si>
  <si>
    <t>Speed to Launch</t>
  </si>
  <si>
    <t>Impact on timeline and launch confidence</t>
  </si>
  <si>
    <t>Supplier Readiness</t>
  </si>
  <si>
    <t>Supplier capability, capacity and risk</t>
  </si>
  <si>
    <t>Service</t>
  </si>
  <si>
    <t>Maintainability</t>
  </si>
  <si>
    <t>Ease of service, cleaning, repair or support</t>
  </si>
  <si>
    <t>Healthcare</t>
  </si>
  <si>
    <t>Clinical Usability</t>
  </si>
  <si>
    <t>Fit with clinical workflow and user needs</t>
  </si>
  <si>
    <t>Medical Device</t>
  </si>
  <si>
    <t>Regulatory Impact</t>
  </si>
  <si>
    <t>Impact on technical file, submission or labeling</t>
  </si>
  <si>
    <t>Evaluation Criteria</t>
  </si>
  <si>
    <t>Baseline / Datum</t>
  </si>
  <si>
    <t>Concept B</t>
  </si>
  <si>
    <t>Concept C</t>
  </si>
  <si>
    <t>Concept D</t>
  </si>
  <si>
    <t>Concept E</t>
  </si>
  <si>
    <t>Notes / Rationale</t>
  </si>
  <si>
    <t>0</t>
  </si>
  <si>
    <t>+</t>
  </si>
  <si>
    <t>-</t>
  </si>
  <si>
    <t>Add evidence or short rationale</t>
  </si>
  <si>
    <t>Product Durability</t>
  </si>
  <si>
    <t>Appearance</t>
  </si>
  <si>
    <t>Safety / Risk</t>
  </si>
  <si>
    <t>Serviceability</t>
  </si>
  <si>
    <t>Summary</t>
  </si>
  <si>
    <t>Total +</t>
  </si>
  <si>
    <t>Total -</t>
  </si>
  <si>
    <t>Net Score</t>
  </si>
  <si>
    <t>Rank</t>
  </si>
  <si>
    <t>Weight (1-5)</t>
  </si>
  <si>
    <t>Baseline</t>
  </si>
  <si>
    <t>Concept B Score</t>
  </si>
  <si>
    <t>Concept B Weighted</t>
  </si>
  <si>
    <t>Concept C Score</t>
  </si>
  <si>
    <t>Concept C Weighted</t>
  </si>
  <si>
    <t>Concept D Score</t>
  </si>
  <si>
    <t>Concept D Weighted</t>
  </si>
  <si>
    <t>Rationale</t>
  </si>
  <si>
    <t>Add evidence / assumption</t>
  </si>
  <si>
    <t>Weighted Summary</t>
  </si>
  <si>
    <t>Total Weighted Score</t>
  </si>
  <si>
    <t>Recommended?</t>
  </si>
  <si>
    <t>Concept ID</t>
  </si>
  <si>
    <t>Concept Name</t>
  </si>
  <si>
    <t>Short Description</t>
  </si>
  <si>
    <t>Owner</t>
  </si>
  <si>
    <t>Maturity</t>
  </si>
  <si>
    <t>Key Assumption</t>
  </si>
  <si>
    <t>Status</t>
  </si>
  <si>
    <t>A</t>
  </si>
  <si>
    <t>Current Design</t>
  </si>
  <si>
    <t>Existing handle design used as datum</t>
  </si>
  <si>
    <t>Known</t>
  </si>
  <si>
    <t>Current performance data available</t>
  </si>
  <si>
    <t>B</t>
  </si>
  <si>
    <t>Ergonomic Rubber Grip</t>
  </si>
  <si>
    <t>Improved grip and comfort with added material</t>
  </si>
  <si>
    <t>Design</t>
  </si>
  <si>
    <t>Prototype</t>
  </si>
  <si>
    <t>Cost may increase</t>
  </si>
  <si>
    <t>Evaluate</t>
  </si>
  <si>
    <t>C</t>
  </si>
  <si>
    <t>Lightweight Contoured Handle</t>
  </si>
  <si>
    <t>Lower weight, easier assembly and improved appearance</t>
  </si>
  <si>
    <t>Reliability same as baseline</t>
  </si>
  <si>
    <t>D</t>
  </si>
  <si>
    <t>Modular Handle</t>
  </si>
  <si>
    <t>Serviceable modular components</t>
  </si>
  <si>
    <t>R&amp;D</t>
  </si>
  <si>
    <t>Concept</t>
  </si>
  <si>
    <t>Supplier feasibility unknown</t>
  </si>
  <si>
    <t>Marketing / VOC</t>
  </si>
  <si>
    <t>Supply Chain</t>
  </si>
  <si>
    <t>Average Score</t>
  </si>
  <si>
    <t>Alignment Risk</t>
  </si>
  <si>
    <t>Risk and Action Tracker</t>
  </si>
  <si>
    <t>ID</t>
  </si>
  <si>
    <t>Risk / Action</t>
  </si>
  <si>
    <t>Type</t>
  </si>
  <si>
    <t>Due Date</t>
  </si>
  <si>
    <t>Priority</t>
  </si>
  <si>
    <t>Evidence / Notes</t>
  </si>
  <si>
    <t>A-001</t>
  </si>
  <si>
    <t>Validate reliability assumptions for selected concept</t>
  </si>
  <si>
    <t>Action</t>
  </si>
  <si>
    <t>High</t>
  </si>
  <si>
    <t>Open</t>
  </si>
  <si>
    <t>R-001</t>
  </si>
  <si>
    <t>Supplier capability not confirmed</t>
  </si>
  <si>
    <t>Risk</t>
  </si>
  <si>
    <t>Medium</t>
  </si>
  <si>
    <t>A-002</t>
  </si>
  <si>
    <t>Update risk file / DFMEA if applicable</t>
  </si>
  <si>
    <t>A-003</t>
  </si>
  <si>
    <t>Plan prototype or pilot build</t>
  </si>
  <si>
    <t>Meeting Date</t>
  </si>
  <si>
    <t>Required Attendees</t>
  </si>
  <si>
    <t>Key Decisions</t>
  </si>
  <si>
    <t>Open Questions</t>
  </si>
  <si>
    <t>Next Review Date</t>
  </si>
  <si>
    <t>Environment</t>
  </si>
  <si>
    <t>Decision Example</t>
  </si>
  <si>
    <t>Suggested Criteria</t>
  </si>
  <si>
    <t>Select fixture or assembly method</t>
  </si>
  <si>
    <t>Safety, cost, cycle time, defect prevention, maintainability</t>
  </si>
  <si>
    <t>Select design concept</t>
  </si>
  <si>
    <t>User needs, risk, reliability, manufacturability, validation burden</t>
  </si>
  <si>
    <t>Select patient workflow option</t>
  </si>
  <si>
    <t>Patient experience, compliance, staff workload, risk reduction</t>
  </si>
  <si>
    <t>Select software or workflow</t>
  </si>
  <si>
    <t>Adoption effort, scalability, cost, data security, service level</t>
  </si>
  <si>
    <t>Select supplier / partner</t>
  </si>
  <si>
    <t>Quality performance, delivery, total cost, technical support, scalability</t>
  </si>
  <si>
    <t>Executive Summary</t>
  </si>
  <si>
    <t>Metric</t>
  </si>
  <si>
    <t>Weighted Total</t>
  </si>
  <si>
    <t>Recommendation</t>
  </si>
  <si>
    <t>Use this dashboard as a one-page management summary. Explain the decision using score, trade-offs, risks and actions — not score alone.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</si>
</sst>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b/>
      <sz val="18"/>
      <color rgb="FF1A5BAA"/>
      <name val="Calibri"/>
    </font>
    <font>
      <i/>
      <sz val="9"/>
      <color rgb="FF008060"/>
      <name val="Calibri"/>
    </font>
    <font>
      <sz val="9"/>
      <color rgb="FF666666"/>
      <name val="Calibri"/>
    </font>
    <font>
      <b/>
      <sz val="12"/>
      <color rgb="FFFFFFFF"/>
      <name val="Calibri"/>
    </font>
    <font>
      <sz val="10"/>
      <color rgb="FF000000"/>
      <name val="Calibri"/>
    </font>
    <font>
      <sz val="10"/>
      <color rgb="FF666666"/>
      <name val="Calibri"/>
    </font>
    <font>
      <sz val="10"/>
      <color rgb="FF0000FF"/>
      <name val="Calibri"/>
    </font>
    <font>
      <sz val="11"/>
      <color rgb="FF666666"/>
      <name val="Calibri"/>
      <family val="2"/>
    </font>
    <font>
      <sz val="12"/>
      <color rgb="FF666666"/>
      <name val="Calibri"/>
      <family val="2"/>
    </font>
    <font>
      <b/>
      <sz val="12"/>
      <color rgb="FF666666"/>
      <name val="Calibri"/>
      <family val="2"/>
    </font>
    <font>
      <sz val="12"/>
      <color rgb="FF000000"/>
      <name val="Calibri"/>
      <family val="2"/>
    </font>
    <font>
      <sz val="12"/>
      <color rgb="FF0000FF"/>
      <name val="Calibri"/>
      <family val="2"/>
    </font>
    <font>
      <b/>
      <sz val="14"/>
      <color rgb="FFFFFFFF"/>
      <name val="Calibri"/>
      <family val="2"/>
    </font>
    <font>
      <sz val="14"/>
      <color theme="1"/>
      <name val="Calibri"/>
      <family val="2"/>
      <scheme val="minor"/>
    </font>
    <font>
      <b/>
      <sz val="14"/>
      <color rgb="FF5C4AA8"/>
      <name val="Calibri"/>
      <family val="2"/>
    </font>
    <font>
      <sz val="14"/>
      <color rgb="FF000000"/>
      <name val="Calibri"/>
      <family val="2"/>
    </font>
    <font>
      <i/>
      <sz val="11"/>
      <color rgb="FF008060"/>
      <name val="Calibri"/>
      <family val="2"/>
    </font>
    <font>
      <b/>
      <sz val="20"/>
      <color rgb="FF1A5BAA"/>
      <name val="Calibri"/>
      <family val="2"/>
    </font>
    <font>
      <sz val="20"/>
      <color theme="1"/>
      <name val="Calibri"/>
      <family val="2"/>
      <scheme val="minor"/>
    </font>
    <font>
      <i/>
      <sz val="12"/>
      <color rgb="FF008060"/>
      <name val="Calibri"/>
      <family val="2"/>
    </font>
    <font>
      <sz val="14"/>
      <color rgb="FF666666"/>
      <name val="Calibri"/>
      <family val="2"/>
    </font>
    <font>
      <sz val="14"/>
      <color rgb="FF0000FF"/>
      <name val="Calibri"/>
      <family val="2"/>
    </font>
    <font>
      <b/>
      <sz val="16"/>
      <color rgb="FFFFFFFF"/>
      <name val="Calibri"/>
      <family val="2"/>
    </font>
    <font>
      <sz val="16"/>
      <color rgb="FF666666"/>
      <name val="Calibri"/>
      <family val="2"/>
    </font>
    <font>
      <sz val="16"/>
      <color rgb="FF0000FF"/>
      <name val="Calibri"/>
      <family val="2"/>
    </font>
    <font>
      <sz val="16"/>
      <color rgb="FF000000"/>
      <name val="Calibri"/>
      <family val="2"/>
    </font>
    <font>
      <sz val="16"/>
      <color theme="1"/>
      <name val="Calibri"/>
      <family val="2"/>
      <scheme val="minor"/>
    </font>
    <font>
      <b/>
      <sz val="16"/>
      <color rgb="FF5C4AA8"/>
      <name val="Calibri"/>
      <family val="2"/>
    </font>
    <font>
      <i/>
      <sz val="14"/>
      <color rgb="FF008060"/>
      <name val="Calibri"/>
      <family val="2"/>
    </font>
    <font>
      <b/>
      <sz val="16"/>
      <color rgb="FF666666"/>
      <name val="Calibri"/>
      <family val="2"/>
    </font>
    <font>
      <b/>
      <sz val="14"/>
      <color rgb="FFE37B00"/>
      <name val="Calibri"/>
      <family val="2"/>
    </font>
  </fonts>
  <fills count="8">
    <fill>
      <patternFill patternType="none"/>
    </fill>
    <fill>
      <patternFill patternType="gray125"/>
    </fill>
    <fill>
      <patternFill patternType="solid">
        <fgColor rgb="FF1A5BAA"/>
      </patternFill>
    </fill>
    <fill>
      <patternFill patternType="solid">
        <fgColor rgb="FFEAF4FF"/>
      </patternFill>
    </fill>
    <fill>
      <patternFill patternType="solid">
        <fgColor rgb="FF008060"/>
      </patternFill>
    </fill>
    <fill>
      <patternFill patternType="solid">
        <fgColor rgb="FFEAF8F2"/>
      </patternFill>
    </fill>
    <fill>
      <patternFill patternType="solid">
        <fgColor rgb="FF5C4AA8"/>
      </patternFill>
    </fill>
    <fill>
      <patternFill patternType="solid">
        <fgColor rgb="FFE37B00"/>
      </patternFill>
    </fill>
  </fills>
  <borders count="2">
    <border>
      <left/>
      <right/>
      <top/>
      <bottom/>
      <diagonal/>
    </border>
    <border>
      <left/>
      <right/>
      <top/>
      <bottom style="thin">
        <color rgb="FFD9E2F3"/>
      </bottom>
      <diagonal/>
    </border>
  </borders>
  <cellStyleXfs count="1">
    <xf numFmtId="0" fontId="0" fillId="0" borderId="0"/>
  </cellStyleXfs>
  <cellXfs count="59">
    <xf numFmtId="0" fontId="0" fillId="0" borderId="0" xfId="0"/>
    <xf numFmtId="0" fontId="2" fillId="0" borderId="0" xfId="0" applyFont="1" applyAlignment="1">
      <alignment vertical="center" wrapText="1"/>
    </xf>
    <xf numFmtId="0" fontId="3" fillId="0" borderId="0" xfId="0" applyFont="1" applyAlignment="1">
      <alignment vertical="center" wrapText="1"/>
    </xf>
    <xf numFmtId="0" fontId="4" fillId="2" borderId="1" xfId="0" applyFont="1" applyFill="1" applyBorder="1" applyAlignment="1">
      <alignment vertical="center" wrapText="1"/>
    </xf>
    <xf numFmtId="0" fontId="5" fillId="3" borderId="1" xfId="0" applyFont="1" applyFill="1" applyBorder="1" applyAlignment="1">
      <alignment vertical="center" wrapText="1"/>
    </xf>
    <xf numFmtId="0" fontId="5" fillId="0" borderId="1" xfId="0" applyFont="1" applyBorder="1" applyAlignment="1">
      <alignment vertical="center" wrapText="1"/>
    </xf>
    <xf numFmtId="0" fontId="4" fillId="4" borderId="0" xfId="0" applyFont="1" applyFill="1" applyAlignment="1">
      <alignment vertical="center" wrapText="1"/>
    </xf>
    <xf numFmtId="0" fontId="5" fillId="5" borderId="0" xfId="0" applyFont="1" applyFill="1" applyAlignment="1">
      <alignment vertical="center" wrapText="1"/>
    </xf>
    <xf numFmtId="0" fontId="5" fillId="0" borderId="0" xfId="0" applyFont="1" applyAlignment="1">
      <alignment vertical="center" wrapText="1"/>
    </xf>
    <xf numFmtId="0" fontId="0" fillId="0" borderId="1" xfId="0" applyBorder="1" applyAlignment="1">
      <alignment vertical="center" wrapText="1"/>
    </xf>
    <xf numFmtId="0" fontId="6" fillId="0" borderId="0" xfId="0" applyFont="1" applyAlignment="1">
      <alignment vertical="center" wrapText="1"/>
    </xf>
    <xf numFmtId="0" fontId="7" fillId="0" borderId="0" xfId="0" applyFont="1" applyAlignment="1">
      <alignment vertical="center" wrapText="1"/>
    </xf>
    <xf numFmtId="0" fontId="4" fillId="7" borderId="0" xfId="0" applyFont="1" applyFill="1" applyAlignment="1">
      <alignment vertical="center" wrapText="1"/>
    </xf>
    <xf numFmtId="0" fontId="4" fillId="6" borderId="0" xfId="0" applyFont="1" applyFill="1" applyAlignment="1">
      <alignment vertical="center" wrapText="1"/>
    </xf>
    <xf numFmtId="0" fontId="0" fillId="0" borderId="0" xfId="0" applyAlignment="1">
      <alignment horizont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 xfId="0" applyFont="1" applyBorder="1" applyAlignment="1">
      <alignment vertical="center" wrapText="1"/>
    </xf>
    <xf numFmtId="0" fontId="12" fillId="0" borderId="1" xfId="0" applyFont="1" applyBorder="1" applyAlignment="1">
      <alignment vertical="center" wrapText="1"/>
    </xf>
    <xf numFmtId="0" fontId="13" fillId="6" borderId="1" xfId="0" applyFont="1" applyFill="1" applyBorder="1" applyAlignment="1">
      <alignment vertical="center" wrapText="1"/>
    </xf>
    <xf numFmtId="0" fontId="14" fillId="0" borderId="1" xfId="0" applyFont="1" applyBorder="1" applyAlignment="1">
      <alignment vertical="center" wrapText="1"/>
    </xf>
    <xf numFmtId="0" fontId="15" fillId="0" borderId="1" xfId="0" applyFont="1" applyBorder="1" applyAlignment="1">
      <alignment vertical="center" wrapText="1"/>
    </xf>
    <xf numFmtId="0" fontId="16" fillId="0" borderId="1" xfId="0" applyFont="1" applyBorder="1" applyAlignment="1">
      <alignment vertical="center" wrapText="1"/>
    </xf>
    <xf numFmtId="0" fontId="14" fillId="0" borderId="0" xfId="0" applyFont="1"/>
    <xf numFmtId="0" fontId="23" fillId="2" borderId="1" xfId="0" applyFont="1" applyFill="1" applyBorder="1" applyAlignment="1">
      <alignment vertical="center" wrapText="1"/>
    </xf>
    <xf numFmtId="0" fontId="24" fillId="0" borderId="1" xfId="0" applyFont="1" applyBorder="1" applyAlignment="1">
      <alignment vertical="center" wrapText="1"/>
    </xf>
    <xf numFmtId="0" fontId="25" fillId="0" borderId="1" xfId="0" applyFont="1" applyBorder="1" applyAlignment="1">
      <alignment vertical="center" wrapText="1"/>
    </xf>
    <xf numFmtId="0" fontId="26" fillId="0" borderId="1" xfId="0" applyFont="1" applyBorder="1" applyAlignment="1">
      <alignment vertical="center" wrapText="1"/>
    </xf>
    <xf numFmtId="0" fontId="27" fillId="0" borderId="1" xfId="0" applyFont="1" applyBorder="1" applyAlignment="1">
      <alignment vertical="center" wrapText="1"/>
    </xf>
    <xf numFmtId="0" fontId="23" fillId="6" borderId="1" xfId="0" applyFont="1" applyFill="1" applyBorder="1" applyAlignment="1">
      <alignment vertical="center" wrapText="1"/>
    </xf>
    <xf numFmtId="0" fontId="28" fillId="0" borderId="1" xfId="0" applyFont="1" applyBorder="1" applyAlignment="1">
      <alignment vertical="center" wrapText="1"/>
    </xf>
    <xf numFmtId="0" fontId="27" fillId="0" borderId="0" xfId="0" applyFont="1"/>
    <xf numFmtId="0" fontId="23" fillId="2" borderId="1" xfId="0" applyFont="1" applyFill="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7" fillId="0" borderId="0" xfId="0" applyFont="1" applyAlignment="1">
      <alignment horizontal="center"/>
    </xf>
    <xf numFmtId="0" fontId="13" fillId="4" borderId="0" xfId="0" applyFont="1" applyFill="1" applyAlignment="1">
      <alignment vertical="center" wrapText="1"/>
    </xf>
    <xf numFmtId="0" fontId="21" fillId="0" borderId="0" xfId="0" applyFont="1" applyAlignment="1">
      <alignment vertical="center" wrapText="1"/>
    </xf>
    <xf numFmtId="0" fontId="22" fillId="0" borderId="0" xfId="0" applyFont="1" applyAlignment="1">
      <alignment vertical="center" wrapText="1"/>
    </xf>
    <xf numFmtId="0" fontId="30" fillId="0" borderId="0" xfId="0" applyFont="1" applyAlignment="1">
      <alignment horizontal="center" vertical="center" wrapText="1"/>
    </xf>
    <xf numFmtId="0" fontId="13" fillId="2" borderId="0" xfId="0" applyFont="1" applyFill="1" applyAlignment="1">
      <alignment vertical="center" wrapText="1"/>
    </xf>
    <xf numFmtId="0" fontId="16" fillId="0" borderId="0" xfId="0" applyFont="1" applyAlignment="1">
      <alignment vertical="center" wrapText="1"/>
    </xf>
    <xf numFmtId="0" fontId="31" fillId="0" borderId="0" xfId="0" applyFont="1" applyAlignment="1">
      <alignment vertical="center" wrapText="1"/>
    </xf>
    <xf numFmtId="0" fontId="11" fillId="3" borderId="0" xfId="0" applyFont="1" applyFill="1" applyAlignment="1">
      <alignment vertical="center" wrapText="1"/>
    </xf>
    <xf numFmtId="0" fontId="11" fillId="0" borderId="0" xfId="0" applyFont="1" applyAlignment="1">
      <alignment vertical="center" wrapText="1"/>
    </xf>
    <xf numFmtId="0" fontId="1" fillId="0" borderId="0" xfId="0" applyFont="1" applyAlignment="1">
      <alignment vertical="center" wrapText="1"/>
    </xf>
    <xf numFmtId="0" fontId="0" fillId="0" borderId="0" xfId="0"/>
    <xf numFmtId="0" fontId="2" fillId="0" borderId="0" xfId="0" applyFont="1" applyAlignment="1">
      <alignment horizontal="center" vertical="center" wrapText="1"/>
    </xf>
    <xf numFmtId="0" fontId="3" fillId="0" borderId="0" xfId="0" applyFont="1" applyAlignment="1">
      <alignment horizontal="center" vertical="center" wrapText="1"/>
    </xf>
    <xf numFmtId="0" fontId="18" fillId="0" borderId="0" xfId="0" applyFont="1" applyAlignment="1">
      <alignment vertical="center" wrapText="1"/>
    </xf>
    <xf numFmtId="0" fontId="19" fillId="0" borderId="0" xfId="0" applyFont="1"/>
    <xf numFmtId="0" fontId="17" fillId="0" borderId="0" xfId="0" applyFont="1" applyAlignment="1">
      <alignment horizontal="left" vertical="center" wrapText="1"/>
    </xf>
    <xf numFmtId="0" fontId="20" fillId="0" borderId="0" xfId="0" applyFont="1" applyAlignment="1">
      <alignment horizontal="center" vertical="center" wrapText="1"/>
    </xf>
    <xf numFmtId="0" fontId="8" fillId="0" borderId="0" xfId="0" applyFont="1" applyAlignment="1">
      <alignment horizontal="center" vertical="center" wrapText="1"/>
    </xf>
    <xf numFmtId="0" fontId="29" fillId="0" borderId="0" xfId="0" applyFont="1" applyAlignment="1">
      <alignment horizontal="center" vertical="center" wrapText="1"/>
    </xf>
    <xf numFmtId="0" fontId="24" fillId="0" borderId="0" xfId="0" applyFont="1" applyAlignment="1">
      <alignment horizontal="center" vertical="center" wrapText="1"/>
    </xf>
    <xf numFmtId="0" fontId="29" fillId="0" borderId="0" xfId="0" applyFont="1" applyAlignment="1">
      <alignment horizontal="left" vertical="center" wrapText="1"/>
    </xf>
    <xf numFmtId="0" fontId="24" fillId="0" borderId="0" xfId="0" applyFont="1" applyAlignment="1">
      <alignment horizontal="left" vertical="center" wrapText="1"/>
    </xf>
  </cellXfs>
  <cellStyles count="1">
    <cellStyle name="Normal" xfId="0" builtinId="0"/>
  </cellStyles>
  <dxfs count="3">
    <dxf>
      <fill>
        <patternFill patternType="solid">
          <fgColor rgb="FFFFF2CC"/>
        </patternFill>
      </fill>
    </dxf>
    <dxf>
      <fill>
        <patternFill patternType="solid">
          <fgColor rgb="FFF4CCCC"/>
        </patternFill>
      </fill>
    </dxf>
    <dxf>
      <fill>
        <patternFill patternType="solid">
          <fgColor rgb="FFD9EAD3"/>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sz="1200"/>
            </a:pPr>
            <a:r>
              <a:rPr lang="en-US" sz="1200"/>
              <a:t>Weighted Scores by Concept</a:t>
            </a:r>
          </a:p>
        </c:rich>
      </c:tx>
      <c:overlay val="1"/>
    </c:title>
    <c:autoTitleDeleted val="0"/>
    <c:plotArea>
      <c:layout/>
      <c:barChart>
        <c:barDir val="col"/>
        <c:grouping val="clustered"/>
        <c:varyColors val="1"/>
        <c:ser>
          <c:idx val="0"/>
          <c:order val="0"/>
          <c:spPr>
            <a:ln>
              <a:prstDash val="solid"/>
            </a:ln>
          </c:spPr>
          <c:invertIfNegative val="1"/>
          <c:cat>
            <c:strRef>
              <c:f>'Decision Dashboard'!$B$6:$D$6</c:f>
              <c:strCache>
                <c:ptCount val="3"/>
                <c:pt idx="0">
                  <c:v>Concept B</c:v>
                </c:pt>
                <c:pt idx="1">
                  <c:v>Concept C</c:v>
                </c:pt>
                <c:pt idx="2">
                  <c:v>Concept D</c:v>
                </c:pt>
              </c:strCache>
            </c:strRef>
          </c:cat>
          <c:val>
            <c:numRef>
              <c:f>'Decision Dashboard'!$B$7:$D$7</c:f>
              <c:numCache>
                <c:formatCode>General</c:formatCode>
                <c:ptCount val="3"/>
                <c:pt idx="0">
                  <c:v>11</c:v>
                </c:pt>
                <c:pt idx="1">
                  <c:v>7</c:v>
                </c:pt>
                <c:pt idx="2">
                  <c:v>13</c:v>
                </c:pt>
              </c:numCache>
            </c:numRef>
          </c:val>
          <c:extLst>
            <c:ext xmlns:c16="http://schemas.microsoft.com/office/drawing/2014/chart" uri="{C3380CC4-5D6E-409C-BE32-E72D297353CC}">
              <c16:uniqueId val="{00000000-64A5-4025-A9B8-924D76DBE1DF}"/>
            </c:ext>
          </c:extLst>
        </c:ser>
        <c:dLbls>
          <c:showLegendKey val="0"/>
          <c:showVal val="0"/>
          <c:showCatName val="0"/>
          <c:showSerName val="0"/>
          <c:showPercent val="0"/>
          <c:showBubbleSize val="0"/>
        </c:dLbls>
        <c:gapWidth val="150"/>
        <c:axId val="10"/>
        <c:axId val="100"/>
      </c:barChart>
      <c:catAx>
        <c:axId val="10"/>
        <c:scaling>
          <c:orientation val="minMax"/>
        </c:scaling>
        <c:delete val="1"/>
        <c:axPos val="b"/>
        <c:title>
          <c:tx>
            <c:rich>
              <a:bodyPr/>
              <a:lstStyle/>
              <a:p>
                <a:pPr>
                  <a:defRPr/>
                </a:pPr>
                <a:r>
                  <a:rPr lang="en-US"/>
                  <a:t>Concept</a:t>
                </a:r>
              </a:p>
            </c:rich>
          </c:tx>
          <c:overlay val="1"/>
        </c:title>
        <c:numFmt formatCode="General" sourceLinked="1"/>
        <c:majorTickMark val="none"/>
        <c:minorTickMark val="none"/>
        <c:tickLblPos val="nextTo"/>
        <c:crossAx val="100"/>
        <c:crosses val="autoZero"/>
        <c:auto val="1"/>
        <c:lblAlgn val="ctr"/>
        <c:lblOffset val="100"/>
        <c:noMultiLvlLbl val="1"/>
      </c:catAx>
      <c:valAx>
        <c:axId val="100"/>
        <c:scaling>
          <c:orientation val="minMax"/>
        </c:scaling>
        <c:delete val="1"/>
        <c:axPos val="l"/>
        <c:majorGridlines/>
        <c:title>
          <c:tx>
            <c:rich>
              <a:bodyPr/>
              <a:lstStyle/>
              <a:p>
                <a:pPr>
                  <a:defRPr/>
                </a:pPr>
                <a:r>
                  <a:rPr lang="en-US"/>
                  <a:t>Score</a:t>
                </a:r>
              </a:p>
            </c:rich>
          </c:tx>
          <c:overlay val="1"/>
        </c:title>
        <c:numFmt formatCode="General" sourceLinked="1"/>
        <c:majorTickMark val="none"/>
        <c:minorTickMark val="none"/>
        <c:tickLblPos val="nextTo"/>
        <c:crossAx val="10"/>
        <c:crosses val="autoZero"/>
        <c:crossBetween val="between"/>
      </c:valAx>
    </c:plotArea>
    <c:legend>
      <c:legendPos val="r"/>
      <c:overlay val="0"/>
      <c:txPr>
        <a:bodyPr/>
        <a:lstStyle/>
        <a:p>
          <a:pPr>
            <a:defRPr sz="1050"/>
          </a:pPr>
          <a:endParaRPr lang="en-US"/>
        </a:p>
      </c:txPr>
    </c:legend>
    <c:plotVisOnly val="1"/>
    <c:dispBlanksAs val="gap"/>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0</xdr:colOff>
      <xdr:row>10</xdr:row>
      <xdr:rowOff>180974</xdr:rowOff>
    </xdr:from>
    <xdr:ext cx="6448424" cy="3990975"/>
    <xdr:graphicFrame macro="">
      <xdr:nvGraphicFramePr>
        <xdr:cNvPr id="2" name="Chart 1">
          <a:extLst>
            <a:ext uri="{FF2B5EF4-FFF2-40B4-BE49-F238E27FC236}">
              <a16:creationId xmlns:a16="http://schemas.microsoft.com/office/drawing/2014/main" id="{00000000-0008-0000-09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0.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4"/>
  <sheetViews>
    <sheetView showGridLines="0" tabSelected="1" zoomScale="130" zoomScaleNormal="130" workbookViewId="0">
      <pane ySplit="4" topLeftCell="A5" activePane="bottomLeft" state="frozen"/>
      <selection pane="bottomLeft" activeCell="A3" sqref="A3:C3"/>
    </sheetView>
  </sheetViews>
  <sheetFormatPr defaultRowHeight="14.4" x14ac:dyDescent="0.3"/>
  <cols>
    <col min="1" max="8" width="18" customWidth="1"/>
  </cols>
  <sheetData>
    <row r="1" spans="1:8" x14ac:dyDescent="0.3">
      <c r="A1" s="46" t="s">
        <v>0</v>
      </c>
      <c r="B1" s="47"/>
      <c r="C1" s="47"/>
      <c r="D1" s="47"/>
      <c r="E1" s="47"/>
      <c r="F1" s="47"/>
      <c r="G1" s="47"/>
      <c r="H1" s="47"/>
    </row>
    <row r="2" spans="1:8" ht="60" customHeight="1" x14ac:dyDescent="0.3">
      <c r="A2" s="48" t="s">
        <v>1</v>
      </c>
      <c r="B2" s="48"/>
      <c r="C2" s="48"/>
    </row>
    <row r="3" spans="1:8" ht="48" customHeight="1" x14ac:dyDescent="0.3">
      <c r="A3" s="49" t="s">
        <v>2</v>
      </c>
      <c r="B3" s="49"/>
      <c r="C3" s="49"/>
    </row>
    <row r="5" spans="1:8" ht="15.6" x14ac:dyDescent="0.3">
      <c r="A5" s="3" t="s">
        <v>3</v>
      </c>
      <c r="B5" s="3" t="s">
        <v>4</v>
      </c>
      <c r="C5" s="3" t="s">
        <v>5</v>
      </c>
    </row>
    <row r="6" spans="1:8" ht="41.4" x14ac:dyDescent="0.3">
      <c r="A6" s="4" t="s">
        <v>6</v>
      </c>
      <c r="B6" s="5" t="s">
        <v>7</v>
      </c>
      <c r="C6" s="5" t="s">
        <v>8</v>
      </c>
    </row>
    <row r="7" spans="1:8" ht="41.4" x14ac:dyDescent="0.3">
      <c r="A7" s="4" t="s">
        <v>9</v>
      </c>
      <c r="B7" s="5" t="s">
        <v>10</v>
      </c>
      <c r="C7" s="5" t="s">
        <v>11</v>
      </c>
    </row>
    <row r="8" spans="1:8" ht="41.4" x14ac:dyDescent="0.3">
      <c r="A8" s="4" t="s">
        <v>12</v>
      </c>
      <c r="B8" s="5" t="s">
        <v>13</v>
      </c>
      <c r="C8" s="5" t="s">
        <v>14</v>
      </c>
    </row>
    <row r="9" spans="1:8" ht="41.4" x14ac:dyDescent="0.3">
      <c r="A9" s="4" t="s">
        <v>15</v>
      </c>
      <c r="B9" s="5" t="s">
        <v>16</v>
      </c>
      <c r="C9" s="5" t="s">
        <v>17</v>
      </c>
    </row>
    <row r="10" spans="1:8" ht="41.4" x14ac:dyDescent="0.3">
      <c r="A10" s="4" t="s">
        <v>18</v>
      </c>
      <c r="B10" s="5" t="s">
        <v>19</v>
      </c>
      <c r="C10" s="5" t="s">
        <v>20</v>
      </c>
    </row>
    <row r="11" spans="1:8" ht="41.4" x14ac:dyDescent="0.3">
      <c r="A11" s="4" t="s">
        <v>21</v>
      </c>
      <c r="B11" s="5" t="s">
        <v>22</v>
      </c>
      <c r="C11" s="5" t="s">
        <v>23</v>
      </c>
    </row>
    <row r="12" spans="1:8" ht="41.4" x14ac:dyDescent="0.3">
      <c r="A12" s="4" t="s">
        <v>24</v>
      </c>
      <c r="B12" s="5" t="s">
        <v>25</v>
      </c>
      <c r="C12" s="5" t="s">
        <v>26</v>
      </c>
    </row>
    <row r="13" spans="1:8" ht="27.6" x14ac:dyDescent="0.3">
      <c r="A13" s="4" t="s">
        <v>27</v>
      </c>
      <c r="B13" s="5" t="s">
        <v>28</v>
      </c>
      <c r="C13" s="5" t="s">
        <v>29</v>
      </c>
    </row>
    <row r="14" spans="1:8" ht="27.6" x14ac:dyDescent="0.3">
      <c r="A14" s="4" t="s">
        <v>30</v>
      </c>
      <c r="B14" s="5" t="s">
        <v>31</v>
      </c>
      <c r="C14" s="5" t="s">
        <v>32</v>
      </c>
    </row>
  </sheetData>
  <mergeCells count="3">
    <mergeCell ref="A1:H1"/>
    <mergeCell ref="A2:C2"/>
    <mergeCell ref="A3:C3"/>
  </mergeCells>
  <pageMargins left="0.25" right="0.25" top="1" bottom="1" header="0.5" footer="0.5"/>
  <pageSetup fitToHeight="0"/>
  <headerFooter>
    <oddFooter>&amp;CPugh Matrix | Digital E-Learning
Free for personal and business use © Digital E-Learning (www.digitalelearnings.com) | 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21"/>
  <sheetViews>
    <sheetView showGridLines="0" zoomScale="130" zoomScaleNormal="130" workbookViewId="0">
      <pane ySplit="4" topLeftCell="A5" activePane="bottomLeft" state="frozen"/>
      <selection pane="bottomLeft" activeCell="A2" sqref="A2"/>
    </sheetView>
  </sheetViews>
  <sheetFormatPr defaultRowHeight="14.4" x14ac:dyDescent="0.3"/>
  <cols>
    <col min="1" max="1" width="18" customWidth="1"/>
    <col min="2" max="2" width="24" customWidth="1"/>
    <col min="3" max="3" width="54" customWidth="1"/>
    <col min="4" max="4" width="14" customWidth="1"/>
    <col min="5" max="8" width="18" customWidth="1"/>
  </cols>
  <sheetData>
    <row r="1" spans="1:8" x14ac:dyDescent="0.3">
      <c r="A1" s="46" t="s">
        <v>12</v>
      </c>
      <c r="B1" s="47"/>
      <c r="C1" s="47"/>
      <c r="D1" s="47"/>
      <c r="E1" s="47"/>
      <c r="F1" s="47"/>
      <c r="G1" s="47"/>
      <c r="H1" s="47"/>
    </row>
    <row r="2" spans="1:8" ht="60" x14ac:dyDescent="0.3">
      <c r="A2" s="1" t="s">
        <v>1</v>
      </c>
    </row>
    <row r="3" spans="1:8" ht="48" x14ac:dyDescent="0.3">
      <c r="A3" s="2" t="s">
        <v>2</v>
      </c>
    </row>
    <row r="5" spans="1:8" ht="31.2" x14ac:dyDescent="0.3">
      <c r="A5" s="6" t="s">
        <v>33</v>
      </c>
      <c r="B5" s="6" t="s">
        <v>34</v>
      </c>
      <c r="C5" s="6" t="s">
        <v>35</v>
      </c>
      <c r="D5" s="6" t="s">
        <v>36</v>
      </c>
    </row>
    <row r="6" spans="1:8" x14ac:dyDescent="0.3">
      <c r="A6" s="7" t="s">
        <v>37</v>
      </c>
      <c r="B6" s="8" t="s">
        <v>38</v>
      </c>
      <c r="C6" s="8" t="s">
        <v>39</v>
      </c>
      <c r="D6" s="8">
        <v>5</v>
      </c>
    </row>
    <row r="7" spans="1:8" x14ac:dyDescent="0.3">
      <c r="A7" s="7" t="s">
        <v>37</v>
      </c>
      <c r="B7" s="8" t="s">
        <v>40</v>
      </c>
      <c r="C7" s="8" t="s">
        <v>41</v>
      </c>
      <c r="D7" s="8">
        <v>5</v>
      </c>
    </row>
    <row r="8" spans="1:8" x14ac:dyDescent="0.3">
      <c r="A8" s="7" t="s">
        <v>37</v>
      </c>
      <c r="B8" s="8" t="s">
        <v>42</v>
      </c>
      <c r="C8" s="8" t="s">
        <v>43</v>
      </c>
      <c r="D8" s="8">
        <v>4</v>
      </c>
    </row>
    <row r="9" spans="1:8" x14ac:dyDescent="0.3">
      <c r="A9" s="7" t="s">
        <v>37</v>
      </c>
      <c r="B9" s="8" t="s">
        <v>44</v>
      </c>
      <c r="C9" s="8" t="s">
        <v>45</v>
      </c>
      <c r="D9" s="8">
        <v>5</v>
      </c>
    </row>
    <row r="10" spans="1:8" x14ac:dyDescent="0.3">
      <c r="A10" s="7" t="s">
        <v>46</v>
      </c>
      <c r="B10" s="8" t="s">
        <v>47</v>
      </c>
      <c r="C10" s="8" t="s">
        <v>48</v>
      </c>
      <c r="D10" s="8">
        <v>4</v>
      </c>
    </row>
    <row r="11" spans="1:8" x14ac:dyDescent="0.3">
      <c r="A11" s="7" t="s">
        <v>46</v>
      </c>
      <c r="B11" s="8" t="s">
        <v>49</v>
      </c>
      <c r="C11" s="8" t="s">
        <v>50</v>
      </c>
      <c r="D11" s="8">
        <v>4</v>
      </c>
    </row>
    <row r="12" spans="1:8" x14ac:dyDescent="0.3">
      <c r="A12" s="7" t="s">
        <v>46</v>
      </c>
      <c r="B12" s="8" t="s">
        <v>51</v>
      </c>
      <c r="C12" s="8" t="s">
        <v>52</v>
      </c>
      <c r="D12" s="8">
        <v>5</v>
      </c>
    </row>
    <row r="13" spans="1:8" x14ac:dyDescent="0.3">
      <c r="A13" s="7" t="s">
        <v>53</v>
      </c>
      <c r="B13" s="8" t="s">
        <v>54</v>
      </c>
      <c r="C13" s="8" t="s">
        <v>55</v>
      </c>
      <c r="D13" s="8">
        <v>5</v>
      </c>
    </row>
    <row r="14" spans="1:8" x14ac:dyDescent="0.3">
      <c r="A14" s="7" t="s">
        <v>53</v>
      </c>
      <c r="B14" s="8" t="s">
        <v>56</v>
      </c>
      <c r="C14" s="8" t="s">
        <v>57</v>
      </c>
      <c r="D14" s="8">
        <v>3</v>
      </c>
    </row>
    <row r="15" spans="1:8" x14ac:dyDescent="0.3">
      <c r="A15" s="7" t="s">
        <v>58</v>
      </c>
      <c r="B15" s="8" t="s">
        <v>59</v>
      </c>
      <c r="C15" s="8" t="s">
        <v>60</v>
      </c>
      <c r="D15" s="8">
        <v>4</v>
      </c>
    </row>
    <row r="16" spans="1:8" x14ac:dyDescent="0.3">
      <c r="A16" s="7" t="s">
        <v>58</v>
      </c>
      <c r="B16" s="8" t="s">
        <v>61</v>
      </c>
      <c r="C16" s="8" t="s">
        <v>62</v>
      </c>
      <c r="D16" s="8">
        <v>4</v>
      </c>
    </row>
    <row r="17" spans="1:4" x14ac:dyDescent="0.3">
      <c r="A17" s="7" t="s">
        <v>63</v>
      </c>
      <c r="B17" s="8" t="s">
        <v>64</v>
      </c>
      <c r="C17" s="8" t="s">
        <v>65</v>
      </c>
      <c r="D17" s="8">
        <v>4</v>
      </c>
    </row>
    <row r="18" spans="1:4" x14ac:dyDescent="0.3">
      <c r="A18" s="7" t="s">
        <v>63</v>
      </c>
      <c r="B18" s="8" t="s">
        <v>66</v>
      </c>
      <c r="C18" s="8" t="s">
        <v>67</v>
      </c>
      <c r="D18" s="8">
        <v>3</v>
      </c>
    </row>
    <row r="19" spans="1:4" x14ac:dyDescent="0.3">
      <c r="A19" s="7" t="s">
        <v>68</v>
      </c>
      <c r="B19" s="8" t="s">
        <v>69</v>
      </c>
      <c r="C19" s="8" t="s">
        <v>70</v>
      </c>
      <c r="D19" s="8">
        <v>3</v>
      </c>
    </row>
    <row r="20" spans="1:4" x14ac:dyDescent="0.3">
      <c r="A20" s="7" t="s">
        <v>71</v>
      </c>
      <c r="B20" s="8" t="s">
        <v>72</v>
      </c>
      <c r="C20" s="8" t="s">
        <v>73</v>
      </c>
      <c r="D20" s="8">
        <v>5</v>
      </c>
    </row>
    <row r="21" spans="1:4" x14ac:dyDescent="0.3">
      <c r="A21" s="7" t="s">
        <v>74</v>
      </c>
      <c r="B21" s="8" t="s">
        <v>75</v>
      </c>
      <c r="C21" s="8" t="s">
        <v>76</v>
      </c>
      <c r="D21" s="8">
        <v>5</v>
      </c>
    </row>
  </sheetData>
  <mergeCells count="1">
    <mergeCell ref="A1:H1"/>
  </mergeCells>
  <pageMargins left="0.25" right="0.25" top="1" bottom="1" header="0.5" footer="0.5"/>
  <pageSetup fitToHeight="0"/>
  <headerFooter>
    <oddFooter>&amp;CPugh Matrix | Digital E-Learning
Free for personal and business use © Digital E-Learning (www.digitalelearnings.com) | 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22"/>
  <sheetViews>
    <sheetView showGridLines="0" zoomScale="130" zoomScaleNormal="130" workbookViewId="0">
      <pane ySplit="4" topLeftCell="A5" activePane="bottomLeft" state="frozen"/>
      <selection pane="bottomLeft" sqref="A1:H1"/>
    </sheetView>
  </sheetViews>
  <sheetFormatPr defaultRowHeight="14.4" x14ac:dyDescent="0.3"/>
  <cols>
    <col min="1" max="1" width="24" customWidth="1"/>
    <col min="2" max="2" width="16" customWidth="1"/>
    <col min="3" max="6" width="14" customWidth="1"/>
    <col min="7" max="7" width="36" customWidth="1"/>
    <col min="8" max="8" width="18" customWidth="1"/>
  </cols>
  <sheetData>
    <row r="1" spans="1:8" ht="20.399999999999999" customHeight="1" x14ac:dyDescent="0.5">
      <c r="A1" s="50" t="s">
        <v>6</v>
      </c>
      <c r="B1" s="51"/>
      <c r="C1" s="51"/>
      <c r="D1" s="51"/>
      <c r="E1" s="51"/>
      <c r="F1" s="51"/>
      <c r="G1" s="51"/>
      <c r="H1" s="51"/>
    </row>
    <row r="2" spans="1:8" ht="36" customHeight="1" x14ac:dyDescent="0.3">
      <c r="A2" s="52" t="s">
        <v>1</v>
      </c>
      <c r="B2" s="52"/>
      <c r="C2" s="52"/>
      <c r="D2" s="52"/>
      <c r="E2" s="52"/>
      <c r="F2" s="52"/>
      <c r="G2" s="52"/>
    </row>
    <row r="3" spans="1:8" ht="36" customHeight="1" x14ac:dyDescent="0.3">
      <c r="A3" s="49" t="s">
        <v>2</v>
      </c>
      <c r="B3" s="49"/>
      <c r="C3" s="49"/>
      <c r="D3" s="49"/>
      <c r="E3" s="49"/>
      <c r="F3" s="49"/>
      <c r="G3" s="49"/>
    </row>
    <row r="5" spans="1:8" ht="31.2" x14ac:dyDescent="0.3">
      <c r="A5" s="3" t="s">
        <v>77</v>
      </c>
      <c r="B5" s="3" t="s">
        <v>78</v>
      </c>
      <c r="C5" s="3" t="s">
        <v>79</v>
      </c>
      <c r="D5" s="3" t="s">
        <v>80</v>
      </c>
      <c r="E5" s="3" t="s">
        <v>81</v>
      </c>
      <c r="F5" s="3" t="s">
        <v>82</v>
      </c>
      <c r="G5" s="3" t="s">
        <v>83</v>
      </c>
    </row>
    <row r="6" spans="1:8" ht="15.6" x14ac:dyDescent="0.3">
      <c r="A6" s="16" t="s">
        <v>49</v>
      </c>
      <c r="B6" s="17" t="s">
        <v>84</v>
      </c>
      <c r="C6" s="18" t="s">
        <v>84</v>
      </c>
      <c r="D6" s="18" t="s">
        <v>85</v>
      </c>
      <c r="E6" s="18" t="s">
        <v>85</v>
      </c>
      <c r="F6" s="18" t="s">
        <v>86</v>
      </c>
      <c r="G6" s="15" t="s">
        <v>87</v>
      </c>
    </row>
    <row r="7" spans="1:8" ht="15.6" x14ac:dyDescent="0.3">
      <c r="A7" s="16" t="s">
        <v>47</v>
      </c>
      <c r="B7" s="17" t="s">
        <v>84</v>
      </c>
      <c r="C7" s="18" t="s">
        <v>85</v>
      </c>
      <c r="D7" s="18" t="s">
        <v>85</v>
      </c>
      <c r="E7" s="18" t="s">
        <v>86</v>
      </c>
      <c r="F7" s="18" t="s">
        <v>84</v>
      </c>
      <c r="G7" s="15" t="s">
        <v>87</v>
      </c>
    </row>
    <row r="8" spans="1:8" ht="15.6" x14ac:dyDescent="0.3">
      <c r="A8" s="16" t="s">
        <v>59</v>
      </c>
      <c r="B8" s="17" t="s">
        <v>84</v>
      </c>
      <c r="C8" s="18" t="s">
        <v>85</v>
      </c>
      <c r="D8" s="18" t="s">
        <v>86</v>
      </c>
      <c r="E8" s="18" t="s">
        <v>84</v>
      </c>
      <c r="F8" s="18" t="s">
        <v>85</v>
      </c>
      <c r="G8" s="15" t="s">
        <v>87</v>
      </c>
    </row>
    <row r="9" spans="1:8" ht="15.6" x14ac:dyDescent="0.3">
      <c r="A9" s="16" t="s">
        <v>88</v>
      </c>
      <c r="B9" s="17" t="s">
        <v>84</v>
      </c>
      <c r="C9" s="18" t="s">
        <v>86</v>
      </c>
      <c r="D9" s="18" t="s">
        <v>84</v>
      </c>
      <c r="E9" s="18" t="s">
        <v>85</v>
      </c>
      <c r="F9" s="18" t="s">
        <v>85</v>
      </c>
      <c r="G9" s="15" t="s">
        <v>87</v>
      </c>
    </row>
    <row r="10" spans="1:8" ht="15.6" x14ac:dyDescent="0.3">
      <c r="A10" s="16" t="s">
        <v>89</v>
      </c>
      <c r="B10" s="17" t="s">
        <v>84</v>
      </c>
      <c r="C10" s="18" t="s">
        <v>84</v>
      </c>
      <c r="D10" s="18" t="s">
        <v>85</v>
      </c>
      <c r="E10" s="18" t="s">
        <v>85</v>
      </c>
      <c r="F10" s="18" t="s">
        <v>86</v>
      </c>
      <c r="G10" s="15" t="s">
        <v>87</v>
      </c>
    </row>
    <row r="11" spans="1:8" ht="15.6" x14ac:dyDescent="0.3">
      <c r="A11" s="16" t="s">
        <v>40</v>
      </c>
      <c r="B11" s="17" t="s">
        <v>84</v>
      </c>
      <c r="C11" s="18" t="s">
        <v>85</v>
      </c>
      <c r="D11" s="18" t="s">
        <v>85</v>
      </c>
      <c r="E11" s="18" t="s">
        <v>86</v>
      </c>
      <c r="F11" s="18" t="s">
        <v>84</v>
      </c>
      <c r="G11" s="15" t="s">
        <v>87</v>
      </c>
    </row>
    <row r="12" spans="1:8" ht="15.6" x14ac:dyDescent="0.3">
      <c r="A12" s="16" t="s">
        <v>90</v>
      </c>
      <c r="B12" s="17" t="s">
        <v>84</v>
      </c>
      <c r="C12" s="18" t="s">
        <v>85</v>
      </c>
      <c r="D12" s="18" t="s">
        <v>86</v>
      </c>
      <c r="E12" s="18" t="s">
        <v>84</v>
      </c>
      <c r="F12" s="18" t="s">
        <v>85</v>
      </c>
      <c r="G12" s="15" t="s">
        <v>87</v>
      </c>
    </row>
    <row r="13" spans="1:8" ht="15.6" x14ac:dyDescent="0.3">
      <c r="A13" s="16" t="s">
        <v>64</v>
      </c>
      <c r="B13" s="17" t="s">
        <v>84</v>
      </c>
      <c r="C13" s="18" t="s">
        <v>86</v>
      </c>
      <c r="D13" s="18" t="s">
        <v>84</v>
      </c>
      <c r="E13" s="18" t="s">
        <v>85</v>
      </c>
      <c r="F13" s="18" t="s">
        <v>85</v>
      </c>
      <c r="G13" s="15" t="s">
        <v>87</v>
      </c>
    </row>
    <row r="14" spans="1:8" ht="15.6" x14ac:dyDescent="0.3">
      <c r="A14" s="16" t="s">
        <v>91</v>
      </c>
      <c r="B14" s="17" t="s">
        <v>84</v>
      </c>
      <c r="C14" s="18" t="s">
        <v>84</v>
      </c>
      <c r="D14" s="18" t="s">
        <v>85</v>
      </c>
      <c r="E14" s="18" t="s">
        <v>85</v>
      </c>
      <c r="F14" s="18" t="s">
        <v>86</v>
      </c>
      <c r="G14" s="15" t="s">
        <v>87</v>
      </c>
    </row>
    <row r="15" spans="1:8" ht="15.6" x14ac:dyDescent="0.3">
      <c r="A15" s="16" t="s">
        <v>66</v>
      </c>
      <c r="B15" s="17" t="s">
        <v>84</v>
      </c>
      <c r="C15" s="18" t="s">
        <v>85</v>
      </c>
      <c r="D15" s="18" t="s">
        <v>85</v>
      </c>
      <c r="E15" s="18" t="s">
        <v>86</v>
      </c>
      <c r="F15" s="18" t="s">
        <v>84</v>
      </c>
      <c r="G15" s="15" t="s">
        <v>87</v>
      </c>
    </row>
    <row r="16" spans="1:8" x14ac:dyDescent="0.3">
      <c r="A16" s="9"/>
      <c r="B16" s="9"/>
      <c r="C16" s="9"/>
      <c r="D16" s="9"/>
      <c r="E16" s="9"/>
      <c r="F16" s="9"/>
      <c r="G16" s="9"/>
    </row>
    <row r="17" spans="1:7" x14ac:dyDescent="0.3">
      <c r="A17" s="9"/>
      <c r="B17" s="9"/>
      <c r="C17" s="9"/>
      <c r="D17" s="9"/>
      <c r="E17" s="9"/>
      <c r="F17" s="9"/>
      <c r="G17" s="9"/>
    </row>
    <row r="18" spans="1:7" ht="23.4" customHeight="1" x14ac:dyDescent="0.3">
      <c r="A18" s="19" t="s">
        <v>92</v>
      </c>
      <c r="B18" s="20"/>
      <c r="C18" s="20"/>
      <c r="D18" s="20"/>
      <c r="E18" s="20"/>
      <c r="F18" s="20"/>
      <c r="G18" s="20"/>
    </row>
    <row r="19" spans="1:7" ht="18" x14ac:dyDescent="0.3">
      <c r="A19" s="21" t="s">
        <v>93</v>
      </c>
      <c r="B19" s="20"/>
      <c r="C19" s="22">
        <f>COUNTIF(C6:C15,"+")</f>
        <v>5</v>
      </c>
      <c r="D19" s="22">
        <f>COUNTIF(D6:D15,"+")</f>
        <v>6</v>
      </c>
      <c r="E19" s="22">
        <f>COUNTIF(E6:E15,"+")</f>
        <v>5</v>
      </c>
      <c r="F19" s="22">
        <f>COUNTIF(F6:F15,"+")</f>
        <v>4</v>
      </c>
      <c r="G19" s="20"/>
    </row>
    <row r="20" spans="1:7" ht="18" x14ac:dyDescent="0.3">
      <c r="A20" s="21" t="s">
        <v>94</v>
      </c>
      <c r="B20" s="20"/>
      <c r="C20" s="22">
        <f>COUNTIF(C6:C15,"-")</f>
        <v>2</v>
      </c>
      <c r="D20" s="22">
        <f>COUNTIF(D6:D15,"-")</f>
        <v>2</v>
      </c>
      <c r="E20" s="22">
        <f>COUNTIF(E6:E15,"-")</f>
        <v>3</v>
      </c>
      <c r="F20" s="22">
        <f>COUNTIF(F6:F15,"-")</f>
        <v>3</v>
      </c>
      <c r="G20" s="20"/>
    </row>
    <row r="21" spans="1:7" ht="18" x14ac:dyDescent="0.3">
      <c r="A21" s="21" t="s">
        <v>95</v>
      </c>
      <c r="B21" s="20"/>
      <c r="C21" s="22">
        <f>C19-C20</f>
        <v>3</v>
      </c>
      <c r="D21" s="22">
        <f>D19-D20</f>
        <v>4</v>
      </c>
      <c r="E21" s="22">
        <f>E19-E20</f>
        <v>2</v>
      </c>
      <c r="F21" s="22">
        <f>F19-F20</f>
        <v>1</v>
      </c>
      <c r="G21" s="20"/>
    </row>
    <row r="22" spans="1:7" ht="18" x14ac:dyDescent="0.3">
      <c r="A22" s="21" t="s">
        <v>96</v>
      </c>
      <c r="B22" s="20"/>
      <c r="C22" s="22">
        <f>RANK(C21,$C$21:$F$21,0)</f>
        <v>2</v>
      </c>
      <c r="D22" s="22">
        <f>RANK(D21,$C$21:$F$21,0)</f>
        <v>1</v>
      </c>
      <c r="E22" s="22">
        <f>RANK(E21,$C$21:$F$21,0)</f>
        <v>3</v>
      </c>
      <c r="F22" s="22">
        <f>RANK(F21,$C$21:$F$21,0)</f>
        <v>4</v>
      </c>
      <c r="G22" s="20"/>
    </row>
  </sheetData>
  <mergeCells count="3">
    <mergeCell ref="A1:H1"/>
    <mergeCell ref="A2:G2"/>
    <mergeCell ref="A3:G3"/>
  </mergeCells>
  <conditionalFormatting sqref="C6:F15">
    <cfRule type="expression" dxfId="2" priority="1">
      <formula>C6="+"</formula>
    </cfRule>
    <cfRule type="expression" dxfId="1" priority="2">
      <formula>C6="-"</formula>
    </cfRule>
    <cfRule type="expression" dxfId="0" priority="3">
      <formula>C6="0"</formula>
    </cfRule>
  </conditionalFormatting>
  <dataValidations count="1">
    <dataValidation type="list" allowBlank="1" sqref="C6 C7 C8 C9 C10 C11 C12 C13 C14 C15 D6 D7 D8 D9 D10 D11 D12 D13 D14 D15 E6 E7 E8 E9 E10 E11 E12 E13 E14 E15 F6 F7 F8 F9 F10 F11 F12 F13 F14 F15" xr:uid="{00000000-0002-0000-0200-000000000000}">
      <formula1>"-,0,+,N/A"</formula1>
    </dataValidation>
  </dataValidations>
  <pageMargins left="0.25" right="0.25" top="1" bottom="1" header="0.5" footer="0.5"/>
  <pageSetup fitToHeight="0"/>
  <headerFooter>
    <oddFooter>&amp;CPugh Matrix | Digital E-Learning
Free for personal and business use © Digital E-Learning (www.digitalelearnings.com) | 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24"/>
  <sheetViews>
    <sheetView showGridLines="0" workbookViewId="0">
      <pane ySplit="4" topLeftCell="A5" activePane="bottomLeft" state="frozen"/>
      <selection pane="bottomLeft" activeCell="C24" sqref="C24"/>
    </sheetView>
  </sheetViews>
  <sheetFormatPr defaultRowHeight="14.4" x14ac:dyDescent="0.3"/>
  <cols>
    <col min="1" max="1" width="24" customWidth="1"/>
    <col min="2" max="3" width="12" customWidth="1"/>
    <col min="4" max="9" width="16.33203125" style="14" customWidth="1"/>
    <col min="10" max="10" width="38" customWidth="1"/>
  </cols>
  <sheetData>
    <row r="1" spans="1:10" ht="24" customHeight="1" x14ac:dyDescent="0.5">
      <c r="A1" s="50" t="s">
        <v>9</v>
      </c>
      <c r="B1" s="51"/>
      <c r="C1" s="51"/>
      <c r="D1" s="51"/>
      <c r="E1" s="51"/>
      <c r="F1" s="51"/>
      <c r="G1" s="51"/>
      <c r="H1" s="51"/>
    </row>
    <row r="2" spans="1:10" ht="36" customHeight="1" x14ac:dyDescent="0.3">
      <c r="A2" s="53" t="s">
        <v>1</v>
      </c>
      <c r="B2" s="53"/>
      <c r="C2" s="53"/>
      <c r="D2" s="53"/>
      <c r="E2" s="53"/>
      <c r="F2" s="53"/>
      <c r="G2" s="53"/>
      <c r="H2" s="53"/>
      <c r="I2" s="53"/>
      <c r="J2" s="53"/>
    </row>
    <row r="3" spans="1:10" ht="36" customHeight="1" x14ac:dyDescent="0.3">
      <c r="A3" s="54" t="s">
        <v>2</v>
      </c>
      <c r="B3" s="54"/>
      <c r="C3" s="54"/>
      <c r="D3" s="54"/>
      <c r="E3" s="54"/>
      <c r="F3" s="54"/>
      <c r="G3" s="54"/>
      <c r="H3" s="54"/>
      <c r="I3" s="54"/>
      <c r="J3" s="54"/>
    </row>
    <row r="5" spans="1:10" ht="42" x14ac:dyDescent="0.3">
      <c r="A5" s="24" t="s">
        <v>77</v>
      </c>
      <c r="B5" s="24" t="s">
        <v>97</v>
      </c>
      <c r="C5" s="24" t="s">
        <v>98</v>
      </c>
      <c r="D5" s="32" t="s">
        <v>99</v>
      </c>
      <c r="E5" s="32" t="s">
        <v>100</v>
      </c>
      <c r="F5" s="32" t="s">
        <v>101</v>
      </c>
      <c r="G5" s="32" t="s">
        <v>102</v>
      </c>
      <c r="H5" s="32" t="s">
        <v>103</v>
      </c>
      <c r="I5" s="32" t="s">
        <v>104</v>
      </c>
      <c r="J5" s="24" t="s">
        <v>105</v>
      </c>
    </row>
    <row r="6" spans="1:10" ht="42" x14ac:dyDescent="0.3">
      <c r="A6" s="25" t="s">
        <v>49</v>
      </c>
      <c r="B6" s="26">
        <v>4</v>
      </c>
      <c r="C6" s="27">
        <v>0</v>
      </c>
      <c r="D6" s="33">
        <v>1</v>
      </c>
      <c r="E6" s="34">
        <f t="shared" ref="E6:E15" si="0">D6*$B6</f>
        <v>4</v>
      </c>
      <c r="F6" s="33">
        <v>-1</v>
      </c>
      <c r="G6" s="34">
        <f t="shared" ref="G6:G15" si="1">F6*$B6</f>
        <v>-4</v>
      </c>
      <c r="H6" s="33">
        <v>1</v>
      </c>
      <c r="I6" s="34">
        <f t="shared" ref="I6:I15" si="2">H6*$B6</f>
        <v>4</v>
      </c>
      <c r="J6" s="25" t="s">
        <v>106</v>
      </c>
    </row>
    <row r="7" spans="1:10" ht="21" x14ac:dyDescent="0.3">
      <c r="A7" s="25" t="s">
        <v>47</v>
      </c>
      <c r="B7" s="26">
        <v>3</v>
      </c>
      <c r="C7" s="27">
        <v>0</v>
      </c>
      <c r="D7" s="33">
        <v>0</v>
      </c>
      <c r="E7" s="34">
        <f t="shared" si="0"/>
        <v>0</v>
      </c>
      <c r="F7" s="33">
        <v>1</v>
      </c>
      <c r="G7" s="34">
        <f t="shared" si="1"/>
        <v>3</v>
      </c>
      <c r="H7" s="33">
        <v>0</v>
      </c>
      <c r="I7" s="34">
        <f t="shared" si="2"/>
        <v>0</v>
      </c>
      <c r="J7" s="25" t="s">
        <v>106</v>
      </c>
    </row>
    <row r="8" spans="1:10" ht="21" x14ac:dyDescent="0.3">
      <c r="A8" s="25" t="s">
        <v>59</v>
      </c>
      <c r="B8" s="26">
        <v>4</v>
      </c>
      <c r="C8" s="27">
        <v>0</v>
      </c>
      <c r="D8" s="33">
        <v>-1</v>
      </c>
      <c r="E8" s="34">
        <f t="shared" si="0"/>
        <v>-4</v>
      </c>
      <c r="F8" s="33">
        <v>1</v>
      </c>
      <c r="G8" s="34">
        <f t="shared" si="1"/>
        <v>4</v>
      </c>
      <c r="H8" s="33">
        <v>1</v>
      </c>
      <c r="I8" s="34">
        <f t="shared" si="2"/>
        <v>4</v>
      </c>
      <c r="J8" s="25" t="s">
        <v>106</v>
      </c>
    </row>
    <row r="9" spans="1:10" ht="21" x14ac:dyDescent="0.3">
      <c r="A9" s="25" t="s">
        <v>88</v>
      </c>
      <c r="B9" s="26">
        <v>5</v>
      </c>
      <c r="C9" s="27">
        <v>0</v>
      </c>
      <c r="D9" s="33">
        <v>1</v>
      </c>
      <c r="E9" s="34">
        <f t="shared" si="0"/>
        <v>5</v>
      </c>
      <c r="F9" s="33">
        <v>0</v>
      </c>
      <c r="G9" s="34">
        <f t="shared" si="1"/>
        <v>0</v>
      </c>
      <c r="H9" s="33">
        <v>-1</v>
      </c>
      <c r="I9" s="34">
        <f t="shared" si="2"/>
        <v>-5</v>
      </c>
      <c r="J9" s="25" t="s">
        <v>106</v>
      </c>
    </row>
    <row r="10" spans="1:10" ht="21" x14ac:dyDescent="0.3">
      <c r="A10" s="25" t="s">
        <v>89</v>
      </c>
      <c r="B10" s="26">
        <v>2</v>
      </c>
      <c r="C10" s="27">
        <v>0</v>
      </c>
      <c r="D10" s="33">
        <v>1</v>
      </c>
      <c r="E10" s="34">
        <f t="shared" si="0"/>
        <v>2</v>
      </c>
      <c r="F10" s="33">
        <v>1</v>
      </c>
      <c r="G10" s="34">
        <f t="shared" si="1"/>
        <v>2</v>
      </c>
      <c r="H10" s="33">
        <v>0</v>
      </c>
      <c r="I10" s="34">
        <f t="shared" si="2"/>
        <v>0</v>
      </c>
      <c r="J10" s="25" t="s">
        <v>106</v>
      </c>
    </row>
    <row r="11" spans="1:10" ht="21" x14ac:dyDescent="0.3">
      <c r="A11" s="25" t="s">
        <v>40</v>
      </c>
      <c r="B11" s="26">
        <v>5</v>
      </c>
      <c r="C11" s="27">
        <v>0</v>
      </c>
      <c r="D11" s="33">
        <v>0</v>
      </c>
      <c r="E11" s="34">
        <f t="shared" si="0"/>
        <v>0</v>
      </c>
      <c r="F11" s="33">
        <v>-1</v>
      </c>
      <c r="G11" s="34">
        <f t="shared" si="1"/>
        <v>-5</v>
      </c>
      <c r="H11" s="33">
        <v>1</v>
      </c>
      <c r="I11" s="34">
        <f t="shared" si="2"/>
        <v>5</v>
      </c>
      <c r="J11" s="25" t="s">
        <v>106</v>
      </c>
    </row>
    <row r="12" spans="1:10" ht="21" x14ac:dyDescent="0.3">
      <c r="A12" s="25" t="s">
        <v>90</v>
      </c>
      <c r="B12" s="26">
        <v>5</v>
      </c>
      <c r="C12" s="27">
        <v>0</v>
      </c>
      <c r="D12" s="33">
        <v>1</v>
      </c>
      <c r="E12" s="34">
        <f t="shared" si="0"/>
        <v>5</v>
      </c>
      <c r="F12" s="33">
        <v>0</v>
      </c>
      <c r="G12" s="34">
        <f t="shared" si="1"/>
        <v>0</v>
      </c>
      <c r="H12" s="33">
        <v>1</v>
      </c>
      <c r="I12" s="34">
        <f t="shared" si="2"/>
        <v>5</v>
      </c>
      <c r="J12" s="25" t="s">
        <v>106</v>
      </c>
    </row>
    <row r="13" spans="1:10" ht="21" x14ac:dyDescent="0.3">
      <c r="A13" s="25" t="s">
        <v>64</v>
      </c>
      <c r="B13" s="26">
        <v>4</v>
      </c>
      <c r="C13" s="27">
        <v>0</v>
      </c>
      <c r="D13" s="33">
        <v>-1</v>
      </c>
      <c r="E13" s="34">
        <f t="shared" si="0"/>
        <v>-4</v>
      </c>
      <c r="F13" s="33">
        <v>1</v>
      </c>
      <c r="G13" s="34">
        <f t="shared" si="1"/>
        <v>4</v>
      </c>
      <c r="H13" s="33">
        <v>0</v>
      </c>
      <c r="I13" s="34">
        <f t="shared" si="2"/>
        <v>0</v>
      </c>
      <c r="J13" s="25" t="s">
        <v>106</v>
      </c>
    </row>
    <row r="14" spans="1:10" ht="21" x14ac:dyDescent="0.3">
      <c r="A14" s="25" t="s">
        <v>91</v>
      </c>
      <c r="B14" s="26">
        <v>3</v>
      </c>
      <c r="C14" s="27">
        <v>0</v>
      </c>
      <c r="D14" s="33">
        <v>0</v>
      </c>
      <c r="E14" s="34">
        <f t="shared" si="0"/>
        <v>0</v>
      </c>
      <c r="F14" s="33">
        <v>1</v>
      </c>
      <c r="G14" s="34">
        <f t="shared" si="1"/>
        <v>3</v>
      </c>
      <c r="H14" s="33">
        <v>-1</v>
      </c>
      <c r="I14" s="34">
        <f t="shared" si="2"/>
        <v>-3</v>
      </c>
      <c r="J14" s="25" t="s">
        <v>106</v>
      </c>
    </row>
    <row r="15" spans="1:10" ht="42" x14ac:dyDescent="0.3">
      <c r="A15" s="25" t="s">
        <v>66</v>
      </c>
      <c r="B15" s="26">
        <v>3</v>
      </c>
      <c r="C15" s="27">
        <v>0</v>
      </c>
      <c r="D15" s="33">
        <v>1</v>
      </c>
      <c r="E15" s="34">
        <f t="shared" si="0"/>
        <v>3</v>
      </c>
      <c r="F15" s="33">
        <v>0</v>
      </c>
      <c r="G15" s="34">
        <f t="shared" si="1"/>
        <v>0</v>
      </c>
      <c r="H15" s="33">
        <v>1</v>
      </c>
      <c r="I15" s="34">
        <f t="shared" si="2"/>
        <v>3</v>
      </c>
      <c r="J15" s="25" t="s">
        <v>106</v>
      </c>
    </row>
    <row r="16" spans="1:10" ht="21" x14ac:dyDescent="0.3">
      <c r="A16" s="28"/>
      <c r="B16" s="28"/>
      <c r="C16" s="28"/>
      <c r="D16" s="35"/>
      <c r="E16" s="35"/>
      <c r="F16" s="35"/>
      <c r="G16" s="35"/>
      <c r="H16" s="35"/>
      <c r="I16" s="35"/>
      <c r="J16" s="28"/>
    </row>
    <row r="17" spans="1:10" ht="21" x14ac:dyDescent="0.3">
      <c r="A17" s="28"/>
      <c r="B17" s="28"/>
      <c r="C17" s="28"/>
      <c r="D17" s="35"/>
      <c r="E17" s="35"/>
      <c r="F17" s="35"/>
      <c r="G17" s="35"/>
      <c r="H17" s="35"/>
      <c r="I17" s="35"/>
      <c r="J17" s="28"/>
    </row>
    <row r="18" spans="1:10" ht="42" x14ac:dyDescent="0.3">
      <c r="A18" s="29" t="s">
        <v>107</v>
      </c>
      <c r="B18" s="28"/>
      <c r="C18" s="28"/>
      <c r="D18" s="35"/>
      <c r="E18" s="35"/>
      <c r="F18" s="35"/>
      <c r="G18" s="35"/>
      <c r="H18" s="35"/>
      <c r="I18" s="35"/>
      <c r="J18" s="28"/>
    </row>
    <row r="19" spans="1:10" ht="42" x14ac:dyDescent="0.3">
      <c r="A19" s="30" t="s">
        <v>108</v>
      </c>
      <c r="B19" s="28"/>
      <c r="C19" s="28"/>
      <c r="D19" s="35"/>
      <c r="E19" s="35">
        <f>SUM(E6:E15)</f>
        <v>11</v>
      </c>
      <c r="F19" s="35"/>
      <c r="G19" s="35">
        <f>SUM(G6:G15)</f>
        <v>7</v>
      </c>
      <c r="H19" s="35"/>
      <c r="I19" s="35">
        <f>SUM(I6:I15)</f>
        <v>13</v>
      </c>
      <c r="J19" s="28"/>
    </row>
    <row r="20" spans="1:10" ht="21" x14ac:dyDescent="0.3">
      <c r="A20" s="30" t="s">
        <v>96</v>
      </c>
      <c r="B20" s="28"/>
      <c r="C20" s="28"/>
      <c r="D20" s="35"/>
      <c r="E20" s="35">
        <f>RANK(E19,$E$19:$I$19,0)</f>
        <v>2</v>
      </c>
      <c r="F20" s="35"/>
      <c r="G20" s="35">
        <f>RANK(G19,$E$19:$I$19,0)</f>
        <v>3</v>
      </c>
      <c r="H20" s="35"/>
      <c r="I20" s="35">
        <f>RANK(I19,$E$19:$I$19,0)</f>
        <v>1</v>
      </c>
      <c r="J20" s="28"/>
    </row>
    <row r="21" spans="1:10" ht="21" x14ac:dyDescent="0.3">
      <c r="A21" s="30" t="s">
        <v>109</v>
      </c>
      <c r="B21" s="28"/>
      <c r="C21" s="28"/>
      <c r="D21" s="35"/>
      <c r="E21" s="35" t="str">
        <f>IF(E20=1,"Preferred","Alternative")</f>
        <v>Alternative</v>
      </c>
      <c r="F21" s="35"/>
      <c r="G21" s="35" t="str">
        <f>IF(G20=1,"Preferred","Alternative")</f>
        <v>Alternative</v>
      </c>
      <c r="H21" s="35"/>
      <c r="I21" s="35" t="str">
        <f>IF(I20=1,"Preferred","Alternative")</f>
        <v>Preferred</v>
      </c>
      <c r="J21" s="28"/>
    </row>
    <row r="22" spans="1:10" ht="21" x14ac:dyDescent="0.3">
      <c r="A22" s="28"/>
      <c r="B22" s="28"/>
      <c r="C22" s="28"/>
      <c r="D22" s="35"/>
      <c r="E22" s="35"/>
      <c r="F22" s="35"/>
      <c r="G22" s="35"/>
      <c r="H22" s="35"/>
      <c r="I22" s="35"/>
      <c r="J22" s="28"/>
    </row>
    <row r="23" spans="1:10" ht="21" x14ac:dyDescent="0.4">
      <c r="A23" s="31"/>
      <c r="B23" s="31"/>
      <c r="C23" s="31"/>
      <c r="D23" s="36"/>
      <c r="E23" s="36"/>
      <c r="F23" s="36"/>
      <c r="G23" s="36"/>
      <c r="H23" s="36"/>
      <c r="I23" s="36"/>
      <c r="J23" s="31"/>
    </row>
    <row r="24" spans="1:10" ht="21" x14ac:dyDescent="0.4">
      <c r="A24" s="31"/>
      <c r="B24" s="31"/>
      <c r="C24" s="31"/>
      <c r="D24" s="36"/>
      <c r="E24" s="36"/>
      <c r="F24" s="36"/>
      <c r="G24" s="36"/>
      <c r="H24" s="36"/>
      <c r="I24" s="36"/>
      <c r="J24" s="31"/>
    </row>
  </sheetData>
  <mergeCells count="3">
    <mergeCell ref="A1:H1"/>
    <mergeCell ref="A2:J2"/>
    <mergeCell ref="A3:J3"/>
  </mergeCells>
  <dataValidations count="2">
    <dataValidation type="list" allowBlank="1" sqref="D6 D7 D8 D9 D10 D11 D12 D13 D14 D15 F6 F7 F8 F9 F10 F11 F12 F13 F14 F15 H6 H7 H8 H9 H10 H11 H12 H13 H14 H15" xr:uid="{00000000-0002-0000-0300-000000000000}">
      <formula1>"-1,0,1"</formula1>
    </dataValidation>
    <dataValidation type="whole" sqref="B6 B7 B8 B9 B10 B11 B12 B13 B14 B15" xr:uid="{00000000-0002-0000-0300-000001000000}">
      <formula1>1</formula1>
      <formula2>5</formula2>
    </dataValidation>
  </dataValidations>
  <pageMargins left="0.25" right="0.25" top="1" bottom="1" header="0.5" footer="0.5"/>
  <pageSetup fitToHeight="0"/>
  <headerFooter>
    <oddFooter>&amp;CPugh Matrix | Digital E-Learning
Free for personal and business use © Digital E-Learning (www.digitalelearnings.com) | 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H10"/>
  <sheetViews>
    <sheetView showGridLines="0" workbookViewId="0">
      <pane ySplit="4" topLeftCell="A5" activePane="bottomLeft" state="frozen"/>
      <selection pane="bottomLeft" activeCell="A2" sqref="A2:G3"/>
    </sheetView>
  </sheetViews>
  <sheetFormatPr defaultRowHeight="14.4" x14ac:dyDescent="0.3"/>
  <cols>
    <col min="1" max="1" width="16.5546875" customWidth="1"/>
    <col min="2" max="2" width="24" customWidth="1"/>
    <col min="3" max="3" width="48" customWidth="1"/>
    <col min="4" max="4" width="18" customWidth="1"/>
    <col min="5" max="5" width="16" customWidth="1"/>
    <col min="6" max="6" width="34" customWidth="1"/>
    <col min="7" max="7" width="16" customWidth="1"/>
    <col min="8" max="8" width="18" customWidth="1"/>
  </cols>
  <sheetData>
    <row r="1" spans="1:8" ht="34.799999999999997" customHeight="1" x14ac:dyDescent="0.3">
      <c r="A1" s="46" t="s">
        <v>15</v>
      </c>
      <c r="B1" s="47"/>
      <c r="C1" s="47"/>
      <c r="D1" s="47"/>
      <c r="E1" s="47"/>
      <c r="F1" s="47"/>
      <c r="G1" s="47"/>
      <c r="H1" s="47"/>
    </row>
    <row r="2" spans="1:8" ht="52.2" customHeight="1" x14ac:dyDescent="0.3">
      <c r="A2" s="55" t="s">
        <v>1</v>
      </c>
      <c r="B2" s="55"/>
      <c r="C2" s="55"/>
      <c r="D2" s="55"/>
      <c r="E2" s="55"/>
      <c r="F2" s="55"/>
      <c r="G2" s="55"/>
    </row>
    <row r="3" spans="1:8" ht="44.4" customHeight="1" x14ac:dyDescent="0.3">
      <c r="A3" s="56" t="s">
        <v>2</v>
      </c>
      <c r="B3" s="56"/>
      <c r="C3" s="56"/>
      <c r="D3" s="56"/>
      <c r="E3" s="56"/>
      <c r="F3" s="56"/>
      <c r="G3" s="56"/>
    </row>
    <row r="5" spans="1:8" ht="36" x14ac:dyDescent="0.3">
      <c r="A5" s="37" t="s">
        <v>110</v>
      </c>
      <c r="B5" s="37" t="s">
        <v>111</v>
      </c>
      <c r="C5" s="37" t="s">
        <v>112</v>
      </c>
      <c r="D5" s="37" t="s">
        <v>113</v>
      </c>
      <c r="E5" s="37" t="s">
        <v>114</v>
      </c>
      <c r="F5" s="37" t="s">
        <v>115</v>
      </c>
      <c r="G5" s="37" t="s">
        <v>116</v>
      </c>
    </row>
    <row r="6" spans="1:8" ht="36" x14ac:dyDescent="0.3">
      <c r="A6" s="40" t="s">
        <v>117</v>
      </c>
      <c r="B6" s="39" t="s">
        <v>118</v>
      </c>
      <c r="C6" s="39" t="s">
        <v>119</v>
      </c>
      <c r="D6" s="39" t="s">
        <v>37</v>
      </c>
      <c r="E6" s="39" t="s">
        <v>120</v>
      </c>
      <c r="F6" s="39" t="s">
        <v>121</v>
      </c>
      <c r="G6" s="39" t="s">
        <v>98</v>
      </c>
    </row>
    <row r="7" spans="1:8" ht="36" x14ac:dyDescent="0.3">
      <c r="A7" s="40" t="s">
        <v>122</v>
      </c>
      <c r="B7" s="39" t="s">
        <v>123</v>
      </c>
      <c r="C7" s="39" t="s">
        <v>124</v>
      </c>
      <c r="D7" s="39" t="s">
        <v>125</v>
      </c>
      <c r="E7" s="39" t="s">
        <v>126</v>
      </c>
      <c r="F7" s="39" t="s">
        <v>127</v>
      </c>
      <c r="G7" s="39" t="s">
        <v>128</v>
      </c>
    </row>
    <row r="8" spans="1:8" ht="36" x14ac:dyDescent="0.3">
      <c r="A8" s="40" t="s">
        <v>129</v>
      </c>
      <c r="B8" s="39" t="s">
        <v>130</v>
      </c>
      <c r="C8" s="39" t="s">
        <v>131</v>
      </c>
      <c r="D8" s="39" t="s">
        <v>125</v>
      </c>
      <c r="E8" s="39" t="s">
        <v>126</v>
      </c>
      <c r="F8" s="39" t="s">
        <v>132</v>
      </c>
      <c r="G8" s="39" t="s">
        <v>128</v>
      </c>
    </row>
    <row r="9" spans="1:8" ht="21" x14ac:dyDescent="0.3">
      <c r="A9" s="40" t="s">
        <v>133</v>
      </c>
      <c r="B9" s="39" t="s">
        <v>134</v>
      </c>
      <c r="C9" s="39" t="s">
        <v>135</v>
      </c>
      <c r="D9" s="39" t="s">
        <v>136</v>
      </c>
      <c r="E9" s="39" t="s">
        <v>137</v>
      </c>
      <c r="F9" s="39" t="s">
        <v>138</v>
      </c>
      <c r="G9" s="39" t="s">
        <v>128</v>
      </c>
    </row>
    <row r="10" spans="1:8" ht="21" x14ac:dyDescent="0.4">
      <c r="A10" s="36"/>
      <c r="B10" s="23"/>
      <c r="C10" s="23"/>
      <c r="D10" s="23"/>
      <c r="E10" s="23"/>
      <c r="F10" s="23"/>
      <c r="G10" s="23"/>
    </row>
  </sheetData>
  <mergeCells count="3">
    <mergeCell ref="A1:H1"/>
    <mergeCell ref="A2:G2"/>
    <mergeCell ref="A3:G3"/>
  </mergeCells>
  <pageMargins left="0.25" right="0.25" top="1" bottom="1" header="0.5" footer="0.5"/>
  <pageSetup fitToHeight="0"/>
  <headerFooter>
    <oddFooter>&amp;CPugh Matrix | Digital E-Learning
Free for personal and business use © Digital E-Learning (www.digitalelearnings.com) | 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15"/>
  <sheetViews>
    <sheetView showGridLines="0" workbookViewId="0">
      <pane ySplit="4" topLeftCell="A5" activePane="bottomLeft" state="frozen"/>
      <selection pane="bottomLeft" activeCell="A2" sqref="A2:G3"/>
    </sheetView>
  </sheetViews>
  <sheetFormatPr defaultRowHeight="14.4" x14ac:dyDescent="0.3"/>
  <cols>
    <col min="1" max="1" width="24" customWidth="1"/>
    <col min="2" max="3" width="16" customWidth="1"/>
    <col min="4" max="6" width="18" customWidth="1"/>
    <col min="7" max="7" width="16" customWidth="1"/>
    <col min="8" max="8" width="18" customWidth="1"/>
  </cols>
  <sheetData>
    <row r="1" spans="1:8" x14ac:dyDescent="0.3">
      <c r="A1" s="46" t="s">
        <v>18</v>
      </c>
      <c r="B1" s="47"/>
      <c r="C1" s="47"/>
      <c r="D1" s="47"/>
      <c r="E1" s="47"/>
      <c r="F1" s="47"/>
      <c r="G1" s="47"/>
      <c r="H1" s="47"/>
    </row>
    <row r="2" spans="1:8" ht="18" x14ac:dyDescent="0.3">
      <c r="A2" s="55" t="s">
        <v>1</v>
      </c>
      <c r="B2" s="55"/>
      <c r="C2" s="55"/>
      <c r="D2" s="55"/>
      <c r="E2" s="55"/>
      <c r="F2" s="55"/>
      <c r="G2" s="55"/>
    </row>
    <row r="3" spans="1:8" ht="21" x14ac:dyDescent="0.3">
      <c r="A3" s="56" t="s">
        <v>2</v>
      </c>
      <c r="B3" s="56"/>
      <c r="C3" s="56"/>
      <c r="D3" s="56"/>
      <c r="E3" s="56"/>
      <c r="F3" s="56"/>
      <c r="G3" s="56"/>
    </row>
    <row r="5" spans="1:8" ht="15.6" x14ac:dyDescent="0.3">
      <c r="A5" s="12" t="s">
        <v>34</v>
      </c>
      <c r="B5" s="12" t="s">
        <v>37</v>
      </c>
      <c r="C5" s="12" t="s">
        <v>53</v>
      </c>
      <c r="D5" s="12" t="s">
        <v>46</v>
      </c>
      <c r="E5" s="12" t="s">
        <v>139</v>
      </c>
      <c r="F5" s="12" t="s">
        <v>140</v>
      </c>
      <c r="G5" s="12" t="s">
        <v>141</v>
      </c>
      <c r="H5" s="12" t="s">
        <v>142</v>
      </c>
    </row>
    <row r="6" spans="1:8" x14ac:dyDescent="0.3">
      <c r="A6" s="10" t="s">
        <v>49</v>
      </c>
      <c r="B6" s="11">
        <v>1</v>
      </c>
      <c r="C6" s="11">
        <v>0</v>
      </c>
      <c r="D6" s="11">
        <v>1</v>
      </c>
      <c r="E6" s="11">
        <v>0</v>
      </c>
      <c r="F6" s="11">
        <v>-1</v>
      </c>
      <c r="G6" s="8">
        <f t="shared" ref="G6:G15" si="0">AVERAGE(B6:F6)</f>
        <v>0.2</v>
      </c>
      <c r="H6" s="8" t="str">
        <f t="shared" ref="H6:H15" si="1">IF(MAX(B6:F6)-MIN(B6:F6)&gt;=2,"High","Normal")</f>
        <v>High</v>
      </c>
    </row>
    <row r="7" spans="1:8" x14ac:dyDescent="0.3">
      <c r="A7" s="10" t="s">
        <v>47</v>
      </c>
      <c r="B7" s="11">
        <v>0</v>
      </c>
      <c r="C7" s="11">
        <v>1</v>
      </c>
      <c r="D7" s="11">
        <v>0</v>
      </c>
      <c r="E7" s="11">
        <v>-1</v>
      </c>
      <c r="F7" s="11">
        <v>1</v>
      </c>
      <c r="G7" s="8">
        <f t="shared" si="0"/>
        <v>0.2</v>
      </c>
      <c r="H7" s="8" t="str">
        <f t="shared" si="1"/>
        <v>High</v>
      </c>
    </row>
    <row r="8" spans="1:8" x14ac:dyDescent="0.3">
      <c r="A8" s="10" t="s">
        <v>59</v>
      </c>
      <c r="B8" s="11">
        <v>1</v>
      </c>
      <c r="C8" s="11">
        <v>0</v>
      </c>
      <c r="D8" s="11">
        <v>-1</v>
      </c>
      <c r="E8" s="11">
        <v>1</v>
      </c>
      <c r="F8" s="11">
        <v>0</v>
      </c>
      <c r="G8" s="8">
        <f t="shared" si="0"/>
        <v>0.2</v>
      </c>
      <c r="H8" s="8" t="str">
        <f t="shared" si="1"/>
        <v>High</v>
      </c>
    </row>
    <row r="9" spans="1:8" x14ac:dyDescent="0.3">
      <c r="A9" s="10" t="s">
        <v>88</v>
      </c>
      <c r="B9" s="11">
        <v>0</v>
      </c>
      <c r="C9" s="11">
        <v>-1</v>
      </c>
      <c r="D9" s="11">
        <v>1</v>
      </c>
      <c r="E9" s="11">
        <v>0</v>
      </c>
      <c r="F9" s="11">
        <v>1</v>
      </c>
      <c r="G9" s="8">
        <f t="shared" si="0"/>
        <v>0.2</v>
      </c>
      <c r="H9" s="8" t="str">
        <f t="shared" si="1"/>
        <v>High</v>
      </c>
    </row>
    <row r="10" spans="1:8" x14ac:dyDescent="0.3">
      <c r="A10" s="10" t="s">
        <v>89</v>
      </c>
      <c r="B10" s="11">
        <v>-1</v>
      </c>
      <c r="C10" s="11">
        <v>1</v>
      </c>
      <c r="D10" s="11">
        <v>0</v>
      </c>
      <c r="E10" s="11">
        <v>1</v>
      </c>
      <c r="F10" s="11">
        <v>0</v>
      </c>
      <c r="G10" s="8">
        <f t="shared" si="0"/>
        <v>0.2</v>
      </c>
      <c r="H10" s="8" t="str">
        <f t="shared" si="1"/>
        <v>High</v>
      </c>
    </row>
    <row r="11" spans="1:8" x14ac:dyDescent="0.3">
      <c r="A11" s="10" t="s">
        <v>40</v>
      </c>
      <c r="B11" s="11">
        <v>1</v>
      </c>
      <c r="C11" s="11">
        <v>0</v>
      </c>
      <c r="D11" s="11">
        <v>1</v>
      </c>
      <c r="E11" s="11">
        <v>0</v>
      </c>
      <c r="F11" s="11">
        <v>-1</v>
      </c>
      <c r="G11" s="8">
        <f t="shared" si="0"/>
        <v>0.2</v>
      </c>
      <c r="H11" s="8" t="str">
        <f t="shared" si="1"/>
        <v>High</v>
      </c>
    </row>
    <row r="12" spans="1:8" x14ac:dyDescent="0.3">
      <c r="A12" s="10" t="s">
        <v>90</v>
      </c>
      <c r="B12" s="11">
        <v>0</v>
      </c>
      <c r="C12" s="11">
        <v>1</v>
      </c>
      <c r="D12" s="11">
        <v>0</v>
      </c>
      <c r="E12" s="11">
        <v>-1</v>
      </c>
      <c r="F12" s="11">
        <v>1</v>
      </c>
      <c r="G12" s="8">
        <f t="shared" si="0"/>
        <v>0.2</v>
      </c>
      <c r="H12" s="8" t="str">
        <f t="shared" si="1"/>
        <v>High</v>
      </c>
    </row>
    <row r="13" spans="1:8" x14ac:dyDescent="0.3">
      <c r="A13" s="10" t="s">
        <v>64</v>
      </c>
      <c r="B13" s="11">
        <v>1</v>
      </c>
      <c r="C13" s="11">
        <v>0</v>
      </c>
      <c r="D13" s="11">
        <v>-1</v>
      </c>
      <c r="E13" s="11">
        <v>1</v>
      </c>
      <c r="F13" s="11">
        <v>0</v>
      </c>
      <c r="G13" s="8">
        <f t="shared" si="0"/>
        <v>0.2</v>
      </c>
      <c r="H13" s="8" t="str">
        <f t="shared" si="1"/>
        <v>High</v>
      </c>
    </row>
    <row r="14" spans="1:8" x14ac:dyDescent="0.3">
      <c r="A14" s="10" t="s">
        <v>91</v>
      </c>
      <c r="B14" s="11">
        <v>0</v>
      </c>
      <c r="C14" s="11">
        <v>-1</v>
      </c>
      <c r="D14" s="11">
        <v>1</v>
      </c>
      <c r="E14" s="11">
        <v>0</v>
      </c>
      <c r="F14" s="11">
        <v>1</v>
      </c>
      <c r="G14" s="8">
        <f t="shared" si="0"/>
        <v>0.2</v>
      </c>
      <c r="H14" s="8" t="str">
        <f t="shared" si="1"/>
        <v>High</v>
      </c>
    </row>
    <row r="15" spans="1:8" x14ac:dyDescent="0.3">
      <c r="A15" s="10" t="s">
        <v>66</v>
      </c>
      <c r="B15" s="11">
        <v>-1</v>
      </c>
      <c r="C15" s="11">
        <v>1</v>
      </c>
      <c r="D15" s="11">
        <v>0</v>
      </c>
      <c r="E15" s="11">
        <v>1</v>
      </c>
      <c r="F15" s="11">
        <v>0</v>
      </c>
      <c r="G15" s="8">
        <f t="shared" si="0"/>
        <v>0.2</v>
      </c>
      <c r="H15" s="8" t="str">
        <f t="shared" si="1"/>
        <v>High</v>
      </c>
    </row>
  </sheetData>
  <mergeCells count="3">
    <mergeCell ref="A1:H1"/>
    <mergeCell ref="A2:G2"/>
    <mergeCell ref="A3:G3"/>
  </mergeCells>
  <pageMargins left="0.25" right="0.25" top="1" bottom="1" header="0.5" footer="0.5"/>
  <pageSetup fitToHeight="0"/>
  <headerFooter>
    <oddFooter>&amp;CPugh Matrix | Digital E-Learning
Free for personal and business use © Digital E-Learning (www.digitalelearnings.com) | Page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H9"/>
  <sheetViews>
    <sheetView showGridLines="0" workbookViewId="0">
      <pane ySplit="4" topLeftCell="A5" activePane="bottomLeft" state="frozen"/>
      <selection pane="bottomLeft" activeCell="A2" sqref="A2:G3"/>
    </sheetView>
  </sheetViews>
  <sheetFormatPr defaultRowHeight="14.4" x14ac:dyDescent="0.3"/>
  <cols>
    <col min="1" max="1" width="10" customWidth="1"/>
    <col min="2" max="2" width="45" customWidth="1"/>
    <col min="3" max="3" width="14" customWidth="1"/>
    <col min="4" max="4" width="18" customWidth="1"/>
    <col min="5" max="7" width="14" customWidth="1"/>
    <col min="8" max="8" width="38" customWidth="1"/>
  </cols>
  <sheetData>
    <row r="1" spans="1:8" x14ac:dyDescent="0.3">
      <c r="A1" s="46" t="s">
        <v>143</v>
      </c>
      <c r="B1" s="47"/>
      <c r="C1" s="47"/>
      <c r="D1" s="47"/>
      <c r="E1" s="47"/>
      <c r="F1" s="47"/>
      <c r="G1" s="47"/>
      <c r="H1" s="47"/>
    </row>
    <row r="2" spans="1:8" ht="18" x14ac:dyDescent="0.3">
      <c r="A2" s="55" t="s">
        <v>1</v>
      </c>
      <c r="B2" s="55"/>
      <c r="C2" s="55"/>
      <c r="D2" s="55"/>
      <c r="E2" s="55"/>
      <c r="F2" s="55"/>
      <c r="G2" s="55"/>
    </row>
    <row r="3" spans="1:8" ht="21" x14ac:dyDescent="0.3">
      <c r="A3" s="56" t="s">
        <v>2</v>
      </c>
      <c r="B3" s="56"/>
      <c r="C3" s="56"/>
      <c r="D3" s="56"/>
      <c r="E3" s="56"/>
      <c r="F3" s="56"/>
      <c r="G3" s="56"/>
    </row>
    <row r="5" spans="1:8" ht="15.6" x14ac:dyDescent="0.3">
      <c r="A5" s="13" t="s">
        <v>144</v>
      </c>
      <c r="B5" s="13" t="s">
        <v>145</v>
      </c>
      <c r="C5" s="13" t="s">
        <v>146</v>
      </c>
      <c r="D5" s="13" t="s">
        <v>113</v>
      </c>
      <c r="E5" s="13" t="s">
        <v>147</v>
      </c>
      <c r="F5" s="13" t="s">
        <v>148</v>
      </c>
      <c r="G5" s="13" t="s">
        <v>116</v>
      </c>
      <c r="H5" s="13" t="s">
        <v>149</v>
      </c>
    </row>
    <row r="6" spans="1:8" x14ac:dyDescent="0.3">
      <c r="A6" s="10" t="s">
        <v>150</v>
      </c>
      <c r="B6" s="11" t="s">
        <v>151</v>
      </c>
      <c r="C6" s="10" t="s">
        <v>152</v>
      </c>
      <c r="D6" s="11"/>
      <c r="E6" s="11"/>
      <c r="F6" s="11" t="s">
        <v>153</v>
      </c>
      <c r="G6" s="11" t="s">
        <v>154</v>
      </c>
      <c r="H6" s="11"/>
    </row>
    <row r="7" spans="1:8" x14ac:dyDescent="0.3">
      <c r="A7" s="10" t="s">
        <v>155</v>
      </c>
      <c r="B7" s="11" t="s">
        <v>156</v>
      </c>
      <c r="C7" s="10" t="s">
        <v>157</v>
      </c>
      <c r="D7" s="11"/>
      <c r="E7" s="11"/>
      <c r="F7" s="11" t="s">
        <v>158</v>
      </c>
      <c r="G7" s="11" t="s">
        <v>154</v>
      </c>
      <c r="H7" s="11"/>
    </row>
    <row r="8" spans="1:8" x14ac:dyDescent="0.3">
      <c r="A8" s="10" t="s">
        <v>159</v>
      </c>
      <c r="B8" s="11" t="s">
        <v>160</v>
      </c>
      <c r="C8" s="10" t="s">
        <v>152</v>
      </c>
      <c r="D8" s="11"/>
      <c r="E8" s="11"/>
      <c r="F8" s="11" t="s">
        <v>153</v>
      </c>
      <c r="G8" s="11" t="s">
        <v>154</v>
      </c>
      <c r="H8" s="11"/>
    </row>
    <row r="9" spans="1:8" x14ac:dyDescent="0.3">
      <c r="A9" s="10" t="s">
        <v>161</v>
      </c>
      <c r="B9" s="11" t="s">
        <v>162</v>
      </c>
      <c r="C9" s="10" t="s">
        <v>152</v>
      </c>
      <c r="D9" s="11"/>
      <c r="E9" s="11"/>
      <c r="F9" s="11" t="s">
        <v>158</v>
      </c>
      <c r="G9" s="11" t="s">
        <v>154</v>
      </c>
      <c r="H9" s="11"/>
    </row>
  </sheetData>
  <mergeCells count="3">
    <mergeCell ref="A1:H1"/>
    <mergeCell ref="A2:G2"/>
    <mergeCell ref="A3:G3"/>
  </mergeCells>
  <pageMargins left="0.25" right="0.25" top="1" bottom="1" header="0.5" footer="0.5"/>
  <pageSetup fitToHeight="0"/>
  <headerFooter>
    <oddFooter>&amp;CPugh Matrix | Digital E-Learning
Free for personal and business use © Digital E-Learning (www.digitalelearnings.com) | Page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H11"/>
  <sheetViews>
    <sheetView showGridLines="0" workbookViewId="0">
      <pane ySplit="4" topLeftCell="A5" activePane="bottomLeft" state="frozen"/>
      <selection pane="bottomLeft" activeCell="D34" sqref="D34"/>
    </sheetView>
  </sheetViews>
  <sheetFormatPr defaultRowHeight="14.4" x14ac:dyDescent="0.3"/>
  <cols>
    <col min="1" max="1" width="16" customWidth="1"/>
    <col min="2" max="2" width="24" customWidth="1"/>
    <col min="3" max="3" width="36" customWidth="1"/>
    <col min="4" max="5" width="42" customWidth="1"/>
    <col min="6" max="6" width="16" customWidth="1"/>
    <col min="7" max="8" width="18" customWidth="1"/>
  </cols>
  <sheetData>
    <row r="1" spans="1:8" x14ac:dyDescent="0.3">
      <c r="A1" s="46" t="s">
        <v>27</v>
      </c>
      <c r="B1" s="47"/>
      <c r="C1" s="47"/>
      <c r="D1" s="47"/>
      <c r="E1" s="47"/>
      <c r="F1" s="47"/>
      <c r="G1" s="47"/>
      <c r="H1" s="47"/>
    </row>
    <row r="2" spans="1:8" ht="18" x14ac:dyDescent="0.3">
      <c r="A2" s="55" t="s">
        <v>1</v>
      </c>
      <c r="B2" s="55"/>
      <c r="C2" s="55"/>
      <c r="D2" s="55"/>
      <c r="E2" s="55"/>
      <c r="F2" s="55"/>
      <c r="G2" s="55"/>
    </row>
    <row r="3" spans="1:8" ht="21" x14ac:dyDescent="0.3">
      <c r="A3" s="56" t="s">
        <v>2</v>
      </c>
      <c r="B3" s="56"/>
      <c r="C3" s="56"/>
      <c r="D3" s="56"/>
      <c r="E3" s="56"/>
      <c r="F3" s="56"/>
      <c r="G3" s="56"/>
    </row>
    <row r="5" spans="1:8" ht="31.2" x14ac:dyDescent="0.3">
      <c r="A5" s="6" t="s">
        <v>163</v>
      </c>
      <c r="B5" s="6" t="s">
        <v>4</v>
      </c>
      <c r="C5" s="6" t="s">
        <v>164</v>
      </c>
      <c r="D5" s="6" t="s">
        <v>165</v>
      </c>
      <c r="E5" s="6" t="s">
        <v>166</v>
      </c>
      <c r="F5" s="6" t="s">
        <v>167</v>
      </c>
    </row>
    <row r="6" spans="1:8" x14ac:dyDescent="0.3">
      <c r="A6" s="11"/>
      <c r="B6" s="11"/>
      <c r="C6" s="11"/>
      <c r="D6" s="11"/>
      <c r="E6" s="11"/>
      <c r="F6" s="11"/>
    </row>
    <row r="7" spans="1:8" x14ac:dyDescent="0.3">
      <c r="A7" s="11"/>
      <c r="B7" s="11"/>
      <c r="C7" s="11"/>
      <c r="D7" s="11"/>
      <c r="E7" s="11"/>
      <c r="F7" s="11"/>
    </row>
    <row r="8" spans="1:8" x14ac:dyDescent="0.3">
      <c r="A8" s="11"/>
      <c r="B8" s="11"/>
      <c r="C8" s="11"/>
      <c r="D8" s="11"/>
      <c r="E8" s="11"/>
      <c r="F8" s="11"/>
    </row>
    <row r="9" spans="1:8" x14ac:dyDescent="0.3">
      <c r="A9" s="11"/>
      <c r="B9" s="11"/>
      <c r="C9" s="11"/>
      <c r="D9" s="11"/>
      <c r="E9" s="11"/>
      <c r="F9" s="11"/>
    </row>
    <row r="10" spans="1:8" x14ac:dyDescent="0.3">
      <c r="A10" s="11"/>
      <c r="B10" s="11"/>
      <c r="C10" s="11"/>
      <c r="D10" s="11"/>
      <c r="E10" s="11"/>
      <c r="F10" s="11"/>
    </row>
    <row r="11" spans="1:8" x14ac:dyDescent="0.3">
      <c r="A11" s="11"/>
      <c r="B11" s="11"/>
      <c r="C11" s="11"/>
      <c r="D11" s="11"/>
      <c r="E11" s="11"/>
      <c r="F11" s="11"/>
    </row>
  </sheetData>
  <mergeCells count="3">
    <mergeCell ref="A1:H1"/>
    <mergeCell ref="A2:G2"/>
    <mergeCell ref="A3:G3"/>
  </mergeCells>
  <pageMargins left="0.25" right="0.25" top="1" bottom="1" header="0.5" footer="0.5"/>
  <pageSetup fitToHeight="0"/>
  <headerFooter>
    <oddFooter>&amp;CPugh Matrix | Digital E-Learning
Free for personal and business use © Digital E-Learning (www.digitalelearnings.com) | Page &amp;P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H10"/>
  <sheetViews>
    <sheetView showGridLines="0" workbookViewId="0">
      <pane ySplit="4" topLeftCell="A5" activePane="bottomLeft" state="frozen"/>
      <selection pane="bottomLeft" activeCell="A2" sqref="A2:G3"/>
    </sheetView>
  </sheetViews>
  <sheetFormatPr defaultRowHeight="14.4" x14ac:dyDescent="0.3"/>
  <cols>
    <col min="1" max="1" width="18" customWidth="1"/>
    <col min="2" max="2" width="30" customWidth="1"/>
    <col min="3" max="3" width="70" customWidth="1"/>
    <col min="4" max="8" width="18" customWidth="1"/>
  </cols>
  <sheetData>
    <row r="1" spans="1:8" ht="30" customHeight="1" x14ac:dyDescent="0.3">
      <c r="A1" s="46" t="s">
        <v>30</v>
      </c>
      <c r="B1" s="47"/>
      <c r="C1" s="47"/>
      <c r="D1" s="47"/>
      <c r="E1" s="47"/>
      <c r="F1" s="47"/>
      <c r="G1" s="47"/>
      <c r="H1" s="47"/>
    </row>
    <row r="2" spans="1:8" ht="18" x14ac:dyDescent="0.3">
      <c r="A2" s="57" t="s">
        <v>1</v>
      </c>
      <c r="B2" s="57"/>
      <c r="C2" s="57"/>
      <c r="D2" s="57"/>
      <c r="E2" s="57"/>
      <c r="F2" s="57"/>
      <c r="G2" s="57"/>
    </row>
    <row r="3" spans="1:8" ht="21" x14ac:dyDescent="0.3">
      <c r="A3" s="58" t="s">
        <v>2</v>
      </c>
      <c r="B3" s="58"/>
      <c r="C3" s="58"/>
      <c r="D3" s="58"/>
      <c r="E3" s="58"/>
      <c r="F3" s="58"/>
      <c r="G3" s="58"/>
    </row>
    <row r="5" spans="1:8" ht="22.2" customHeight="1" x14ac:dyDescent="0.3">
      <c r="A5" s="41" t="s">
        <v>168</v>
      </c>
      <c r="B5" s="41" t="s">
        <v>169</v>
      </c>
      <c r="C5" s="41" t="s">
        <v>170</v>
      </c>
    </row>
    <row r="6" spans="1:8" ht="31.2" x14ac:dyDescent="0.3">
      <c r="A6" s="44" t="s">
        <v>46</v>
      </c>
      <c r="B6" s="45" t="s">
        <v>171</v>
      </c>
      <c r="C6" s="45" t="s">
        <v>172</v>
      </c>
    </row>
    <row r="7" spans="1:8" ht="15.6" x14ac:dyDescent="0.3">
      <c r="A7" s="44" t="s">
        <v>74</v>
      </c>
      <c r="B7" s="45" t="s">
        <v>173</v>
      </c>
      <c r="C7" s="45" t="s">
        <v>174</v>
      </c>
    </row>
    <row r="8" spans="1:8" ht="31.2" x14ac:dyDescent="0.3">
      <c r="A8" s="44" t="s">
        <v>71</v>
      </c>
      <c r="B8" s="45" t="s">
        <v>175</v>
      </c>
      <c r="C8" s="45" t="s">
        <v>176</v>
      </c>
    </row>
    <row r="9" spans="1:8" ht="15.6" x14ac:dyDescent="0.3">
      <c r="A9" s="44" t="s">
        <v>68</v>
      </c>
      <c r="B9" s="45" t="s">
        <v>177</v>
      </c>
      <c r="C9" s="45" t="s">
        <v>178</v>
      </c>
    </row>
    <row r="10" spans="1:8" ht="15.6" x14ac:dyDescent="0.3">
      <c r="A10" s="44" t="s">
        <v>63</v>
      </c>
      <c r="B10" s="45" t="s">
        <v>179</v>
      </c>
      <c r="C10" s="45" t="s">
        <v>180</v>
      </c>
    </row>
  </sheetData>
  <mergeCells count="3">
    <mergeCell ref="A1:H1"/>
    <mergeCell ref="A2:G2"/>
    <mergeCell ref="A3:G3"/>
  </mergeCells>
  <pageMargins left="0.25" right="0.25" top="1" bottom="1" header="0.5" footer="0.5"/>
  <pageSetup fitToHeight="0"/>
  <headerFooter>
    <oddFooter>&amp;CPugh Matrix | Digital E-Learning
Free for personal and business use © Digital E-Learning (www.digitalelearnings.com) | Page &amp;P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H10"/>
  <sheetViews>
    <sheetView showGridLines="0" workbookViewId="0">
      <pane ySplit="4" topLeftCell="A5" activePane="bottomLeft" state="frozen"/>
      <selection pane="bottomLeft" activeCell="B4" sqref="B1:D1048576"/>
    </sheetView>
  </sheetViews>
  <sheetFormatPr defaultRowHeight="14.4" x14ac:dyDescent="0.3"/>
  <cols>
    <col min="1" max="1" width="22" customWidth="1"/>
    <col min="2" max="4" width="28" customWidth="1"/>
    <col min="5" max="8" width="18" customWidth="1"/>
  </cols>
  <sheetData>
    <row r="1" spans="1:8" ht="40.200000000000003" customHeight="1" x14ac:dyDescent="0.3">
      <c r="A1" s="46" t="s">
        <v>21</v>
      </c>
      <c r="B1" s="47"/>
      <c r="C1" s="47"/>
      <c r="D1" s="47"/>
      <c r="E1" s="47"/>
      <c r="F1" s="47"/>
      <c r="G1" s="47"/>
      <c r="H1" s="47"/>
    </row>
    <row r="2" spans="1:8" ht="18" x14ac:dyDescent="0.3">
      <c r="A2" s="55" t="s">
        <v>1</v>
      </c>
      <c r="B2" s="55"/>
      <c r="C2" s="55"/>
      <c r="D2" s="55"/>
      <c r="E2" s="55"/>
      <c r="F2" s="55"/>
      <c r="G2" s="55"/>
    </row>
    <row r="3" spans="1:8" ht="18" customHeight="1" x14ac:dyDescent="0.3">
      <c r="A3" s="56" t="s">
        <v>2</v>
      </c>
      <c r="B3" s="56"/>
      <c r="C3" s="56"/>
      <c r="D3" s="56"/>
      <c r="E3" s="56"/>
      <c r="F3" s="56"/>
      <c r="G3" s="56"/>
    </row>
    <row r="4" spans="1:8" ht="21" customHeight="1" x14ac:dyDescent="0.3"/>
    <row r="5" spans="1:8" ht="36" x14ac:dyDescent="0.35">
      <c r="A5" s="41" t="s">
        <v>181</v>
      </c>
      <c r="B5" s="23"/>
      <c r="C5" s="23"/>
      <c r="D5" s="23"/>
    </row>
    <row r="6" spans="1:8" ht="18" x14ac:dyDescent="0.3">
      <c r="A6" s="37" t="s">
        <v>182</v>
      </c>
      <c r="B6" s="37" t="s">
        <v>79</v>
      </c>
      <c r="C6" s="37" t="s">
        <v>80</v>
      </c>
      <c r="D6" s="37" t="s">
        <v>81</v>
      </c>
    </row>
    <row r="7" spans="1:8" ht="18" x14ac:dyDescent="0.3">
      <c r="A7" s="38" t="s">
        <v>183</v>
      </c>
      <c r="B7" s="42">
        <f>'Weighted Pugh Matrix'!E19</f>
        <v>11</v>
      </c>
      <c r="C7" s="42">
        <f>'Weighted Pugh Matrix'!G19</f>
        <v>7</v>
      </c>
      <c r="D7" s="42">
        <f>'Weighted Pugh Matrix'!I19</f>
        <v>13</v>
      </c>
    </row>
    <row r="8" spans="1:8" ht="18" x14ac:dyDescent="0.3">
      <c r="A8" s="38" t="s">
        <v>96</v>
      </c>
      <c r="B8" s="42">
        <f>'Weighted Pugh Matrix'!E20</f>
        <v>2</v>
      </c>
      <c r="C8" s="42">
        <f>'Weighted Pugh Matrix'!G20</f>
        <v>3</v>
      </c>
      <c r="D8" s="42">
        <f>'Weighted Pugh Matrix'!I20</f>
        <v>1</v>
      </c>
    </row>
    <row r="9" spans="1:8" ht="18" x14ac:dyDescent="0.3">
      <c r="A9" s="38" t="s">
        <v>184</v>
      </c>
      <c r="B9" s="42" t="str">
        <f>'Weighted Pugh Matrix'!E21</f>
        <v>Alternative</v>
      </c>
      <c r="C9" s="42" t="str">
        <f>'Weighted Pugh Matrix'!G21</f>
        <v>Alternative</v>
      </c>
      <c r="D9" s="42" t="str">
        <f>'Weighted Pugh Matrix'!I21</f>
        <v>Preferred</v>
      </c>
    </row>
    <row r="10" spans="1:8" ht="144" x14ac:dyDescent="0.35">
      <c r="A10" s="43" t="s">
        <v>185</v>
      </c>
      <c r="B10" s="23"/>
      <c r="C10" s="23"/>
      <c r="D10" s="23"/>
    </row>
  </sheetData>
  <mergeCells count="3">
    <mergeCell ref="A1:H1"/>
    <mergeCell ref="A3:G3"/>
    <mergeCell ref="A2:G2"/>
  </mergeCells>
  <pageMargins left="0.25" right="0.25" top="1" bottom="1" header="0.5" footer="0.5"/>
  <pageSetup fitToHeight="0"/>
  <headerFooter>
    <oddFooter>&amp;CPugh Matrix | Digital E-Learning
Free for personal and business use © Digital E-Learning (www.digitalelearnings.com) | Page &amp;P of &amp;N</oddFooter>
  </headerFooter>
  <drawing r:id="rId1"/>
</worksheet>
</file>

<file path=docMetadata/LabelInfo.xml><?xml version="1.0" encoding="utf-8"?>
<clbl:labelList xmlns:clbl="http://schemas.microsoft.com/office/2020/mipLabelMetadata">
  <clbl:label id="{1712afef-9f4e-4511-a60c-36df6704e051}" enabled="1" method="Standard" siteId="{4e9dbbfb-394a-4583-8810-53f81f819e3b}"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Instructions</vt:lpstr>
      <vt:lpstr>Criteria Bank</vt:lpstr>
      <vt:lpstr>Basic Pugh Matrix</vt:lpstr>
      <vt:lpstr>Weighted Pugh Matrix</vt:lpstr>
      <vt:lpstr>Concept Log</vt:lpstr>
      <vt:lpstr>Stakeholder Scoring</vt:lpstr>
      <vt:lpstr>Risk &amp; Action Tracker</vt:lpstr>
      <vt:lpstr>Meeting Tracker</vt:lpstr>
      <vt:lpstr>Industry Examples</vt:lpstr>
      <vt:lpstr>Decision Dashboard</vt:lpstr>
    </vt:vector>
  </TitlesOfParts>
  <Manager>Digital E-Learning</Manager>
  <Company>Digital E-Learning</Company>
  <LinksUpToDate>false</LinksUpToDate>
  <SharedDoc>false</SharedDoc>
  <HyperlinkBase>https://digitalelearnings.com</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Pugh Matrix Premium Calculator and Dashboard</dc:title>
  <dc:subject>Pugh Matrix Toolkit</dc:subject>
  <dc:creator>Digital E-Learning</dc:creator>
  <cp:keywords>Pugh Matrix, Decision Matrix, Concept Selection, Lean Six Sigma, Quality Engineering</cp:keywords>
  <dc:description>Published workbook by Digital E-Learning. Free for personal and business use.</dc:description>
  <cp:lastModifiedBy>Ranhotra, Amandeep</cp:lastModifiedBy>
  <dcterms:created xsi:type="dcterms:W3CDTF">2026-07-18T07:35:41Z</dcterms:created>
  <dcterms:modified xsi:type="dcterms:W3CDTF">2026-07-18T08:00:14Z</dcterms:modified>
  <cp:category>Lean Six Sigma Toolkit</cp:category>
</cp:coreProperties>
</file>